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AFS\elte.hu\user\n\nagypalemma\home\Munka_Emma\tantervi háló módosítások_2025\MI\matematikus\KT_OKT\"/>
    </mc:Choice>
  </mc:AlternateContent>
  <xr:revisionPtr revIDLastSave="0" documentId="13_ncr:1_{72EC232B-3CC5-470C-9881-E0E778C49F5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tematikus mesterszak" sheetId="1" r:id="rId1"/>
    <sheet name="szaknyelvi ismeretek" sheetId="2" r:id="rId2"/>
  </sheets>
  <definedNames>
    <definedName name="_xlnm._FilterDatabase" localSheetId="0" hidden="1">'Matematikus mesterszak'!#REF!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6" i="1" l="1"/>
  <c r="G59" i="1"/>
  <c r="G239" i="1"/>
  <c r="G213" i="1"/>
  <c r="C214" i="1"/>
  <c r="G188" i="1"/>
  <c r="C157" i="1"/>
  <c r="C145" i="1"/>
  <c r="C120" i="1"/>
  <c r="G120" i="1" s="1"/>
  <c r="C99" i="1"/>
  <c r="G83" i="1"/>
  <c r="C83" i="1"/>
  <c r="C282" i="1"/>
  <c r="G282" i="1" s="1"/>
  <c r="G306" i="1"/>
  <c r="C70" i="1"/>
  <c r="G69" i="1"/>
  <c r="C69" i="1"/>
  <c r="C71" i="1" a="1"/>
  <c r="C71" i="1" s="1"/>
  <c r="G70" i="1"/>
  <c r="C329" i="1" a="1"/>
  <c r="C329" i="1" s="1"/>
  <c r="G329" i="1" s="1"/>
  <c r="C328" i="1"/>
  <c r="G328" i="1" s="1"/>
  <c r="C327" i="1"/>
  <c r="G327" i="1" s="1"/>
  <c r="F324" i="1" a="1"/>
  <c r="F324" i="1" s="1"/>
  <c r="E324" i="1" a="1"/>
  <c r="E324" i="1" s="1"/>
  <c r="D324" i="1" a="1"/>
  <c r="D324" i="1" s="1"/>
  <c r="C324" i="1" a="1"/>
  <c r="C324" i="1" s="1"/>
  <c r="F323" i="1"/>
  <c r="E323" i="1"/>
  <c r="D323" i="1"/>
  <c r="C323" i="1"/>
  <c r="F322" i="1"/>
  <c r="E322" i="1"/>
  <c r="D322" i="1"/>
  <c r="C322" i="1"/>
  <c r="F318" i="1" a="1"/>
  <c r="F318" i="1" s="1"/>
  <c r="E318" i="1" a="1"/>
  <c r="E318" i="1" s="1"/>
  <c r="D318" i="1" a="1"/>
  <c r="D318" i="1" s="1"/>
  <c r="C318" i="1" a="1"/>
  <c r="C318" i="1" s="1"/>
  <c r="F317" i="1"/>
  <c r="E317" i="1"/>
  <c r="D317" i="1"/>
  <c r="C317" i="1"/>
  <c r="F316" i="1"/>
  <c r="E316" i="1"/>
  <c r="D316" i="1"/>
  <c r="C316" i="1"/>
  <c r="G312" i="1"/>
  <c r="F311" i="1"/>
  <c r="E311" i="1"/>
  <c r="D311" i="1"/>
  <c r="G310" i="1"/>
  <c r="F283" i="1"/>
  <c r="E283" i="1"/>
  <c r="D283" i="1"/>
  <c r="F282" i="1"/>
  <c r="E282" i="1"/>
  <c r="D282" i="1"/>
  <c r="F281" i="1"/>
  <c r="E281" i="1"/>
  <c r="D281" i="1"/>
  <c r="F215" i="1"/>
  <c r="E215" i="1"/>
  <c r="D215" i="1"/>
  <c r="F214" i="1"/>
  <c r="E214" i="1"/>
  <c r="D214" i="1"/>
  <c r="F213" i="1"/>
  <c r="E213" i="1"/>
  <c r="D213" i="1"/>
  <c r="F146" i="1"/>
  <c r="E146" i="1"/>
  <c r="D146" i="1"/>
  <c r="F145" i="1"/>
  <c r="E145" i="1"/>
  <c r="D145" i="1"/>
  <c r="F144" i="1"/>
  <c r="E144" i="1"/>
  <c r="D144" i="1"/>
  <c r="C144" i="1"/>
  <c r="F129" i="1"/>
  <c r="E129" i="1"/>
  <c r="D129" i="1"/>
  <c r="C129" i="1" a="1"/>
  <c r="C129" i="1" s="1"/>
  <c r="F128" i="1"/>
  <c r="E128" i="1"/>
  <c r="D128" i="1"/>
  <c r="C128" i="1"/>
  <c r="F127" i="1"/>
  <c r="E127" i="1"/>
  <c r="D127" i="1"/>
  <c r="C127" i="1"/>
  <c r="F121" i="1"/>
  <c r="E121" i="1"/>
  <c r="D121" i="1"/>
  <c r="F120" i="1"/>
  <c r="E120" i="1"/>
  <c r="D120" i="1"/>
  <c r="F119" i="1"/>
  <c r="E119" i="1"/>
  <c r="D119" i="1"/>
  <c r="F107" i="1"/>
  <c r="E107" i="1"/>
  <c r="D107" i="1"/>
  <c r="F106" i="1"/>
  <c r="E106" i="1"/>
  <c r="D106" i="1"/>
  <c r="F105" i="1"/>
  <c r="E105" i="1"/>
  <c r="D105" i="1"/>
  <c r="F100" i="1"/>
  <c r="E100" i="1"/>
  <c r="D100" i="1"/>
  <c r="F99" i="1"/>
  <c r="E99" i="1"/>
  <c r="D99" i="1"/>
  <c r="F98" i="1"/>
  <c r="E98" i="1"/>
  <c r="D98" i="1"/>
  <c r="F84" i="1"/>
  <c r="E84" i="1"/>
  <c r="D84" i="1"/>
  <c r="F83" i="1"/>
  <c r="E83" i="1"/>
  <c r="D83" i="1"/>
  <c r="F82" i="1"/>
  <c r="E82" i="1"/>
  <c r="D82" i="1"/>
  <c r="F71" i="1"/>
  <c r="E71" i="1"/>
  <c r="D71" i="1"/>
  <c r="F70" i="1"/>
  <c r="E70" i="1"/>
  <c r="D70" i="1"/>
  <c r="F69" i="1"/>
  <c r="E69" i="1"/>
  <c r="D69" i="1"/>
  <c r="F329" i="1" l="1"/>
  <c r="E327" i="1"/>
  <c r="E158" i="1"/>
  <c r="F157" i="1"/>
  <c r="G107" i="1"/>
  <c r="G119" i="1"/>
  <c r="G121" i="1"/>
  <c r="G215" i="1"/>
  <c r="G324" i="1"/>
  <c r="G129" i="1"/>
  <c r="G146" i="1"/>
  <c r="D328" i="1"/>
  <c r="G318" i="1"/>
  <c r="G82" i="1"/>
  <c r="G127" i="1"/>
  <c r="G128" i="1"/>
  <c r="G283" i="1"/>
  <c r="E328" i="1"/>
  <c r="G98" i="1"/>
  <c r="G99" i="1"/>
  <c r="G145" i="1"/>
  <c r="F158" i="1"/>
  <c r="G316" i="1"/>
  <c r="G317" i="1"/>
  <c r="G322" i="1"/>
  <c r="G323" i="1"/>
  <c r="G105" i="1"/>
  <c r="G106" i="1"/>
  <c r="D156" i="1"/>
  <c r="D157" i="1"/>
  <c r="G214" i="1"/>
  <c r="G311" i="1"/>
  <c r="D327" i="1"/>
  <c r="F327" i="1"/>
  <c r="E156" i="1"/>
  <c r="F156" i="1"/>
  <c r="E157" i="1"/>
  <c r="D158" i="1"/>
  <c r="F328" i="1"/>
  <c r="D329" i="1"/>
  <c r="E329" i="1"/>
  <c r="G157" i="1" l="1"/>
  <c r="G15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<sst xmlns="http://schemas.openxmlformats.org/spreadsheetml/2006/main" count="2192" uniqueCount="826">
  <si>
    <t>Kód</t>
  </si>
  <si>
    <t>Tantárgy</t>
  </si>
  <si>
    <t>Szemeszter</t>
  </si>
  <si>
    <t>Óra</t>
  </si>
  <si>
    <t>Kr.</t>
  </si>
  <si>
    <t>Ért.</t>
  </si>
  <si>
    <t>Előfeltétel</t>
  </si>
  <si>
    <t>Tantárgyfelelős</t>
  </si>
  <si>
    <t>Megjegyzés</t>
  </si>
  <si>
    <t>Ea</t>
  </si>
  <si>
    <t>Gy</t>
  </si>
  <si>
    <t>Lgy</t>
  </si>
  <si>
    <t xml:space="preserve">A. Elméleti alapozás (elvégzendő: 15 kredit) </t>
  </si>
  <si>
    <t>galoism22va</t>
  </si>
  <si>
    <t>Testek és algebrák</t>
  </si>
  <si>
    <t>kv</t>
  </si>
  <si>
    <t>K(5)</t>
  </si>
  <si>
    <t>Zábrádi Gergely</t>
  </si>
  <si>
    <t>Fields and Algebras</t>
  </si>
  <si>
    <t>gy</t>
  </si>
  <si>
    <t>Gyj(5)</t>
  </si>
  <si>
    <t>Tóth Árpád</t>
  </si>
  <si>
    <t>mertekm22ea</t>
  </si>
  <si>
    <t>Mértékelmélet előadás</t>
  </si>
  <si>
    <t>mertekm22ga</t>
  </si>
  <si>
    <t>Mértékelmélet gyakorlat</t>
  </si>
  <si>
    <t>Keleti Tamás</t>
  </si>
  <si>
    <t>Measure Theory, lecture</t>
  </si>
  <si>
    <t>Measure Theory, practice</t>
  </si>
  <si>
    <t>analizis3xm22ea</t>
  </si>
  <si>
    <t>Analízis 3 major előadás</t>
  </si>
  <si>
    <t>analizis3xm22ga</t>
  </si>
  <si>
    <t>Analízis 3 major gyakorlat</t>
  </si>
  <si>
    <t>Analysis 3 (major), lecture</t>
  </si>
  <si>
    <t>Analysis 3 (major), practice</t>
  </si>
  <si>
    <t>csgymm22ea</t>
  </si>
  <si>
    <t>Csoportok, gyűrűk és modulusok előadás</t>
  </si>
  <si>
    <t>csgymm22ga</t>
  </si>
  <si>
    <t>Csoportok, gyűrűk és modulusok gyakorlat</t>
  </si>
  <si>
    <t>Frenkel Péter</t>
  </si>
  <si>
    <t>Groups, Rings, and Modules, lecture</t>
  </si>
  <si>
    <t>Groups, Rings, and Modules, practice</t>
  </si>
  <si>
    <t>diffgeom22ea</t>
  </si>
  <si>
    <t>Differenciálgeometria előadás</t>
  </si>
  <si>
    <t>diffgeom22ga</t>
  </si>
  <si>
    <t>Differenciálgeometria gyakorlat</t>
  </si>
  <si>
    <t>Differential Geometry, lecture</t>
  </si>
  <si>
    <t>Differential Geometry, practice</t>
  </si>
  <si>
    <t>bevtopm22ea</t>
  </si>
  <si>
    <t>Bevezetés a topológiába előadás</t>
  </si>
  <si>
    <t>bevtopm22ga</t>
  </si>
  <si>
    <t>Bevezetés a topológiába gyakorlat</t>
  </si>
  <si>
    <t>Fehér László</t>
  </si>
  <si>
    <t>Introduction to Topology, lecture</t>
  </si>
  <si>
    <t>Introduction to Topology, practice</t>
  </si>
  <si>
    <t>Csomós Petra</t>
  </si>
  <si>
    <t>Tarcsay Zsigmond</t>
  </si>
  <si>
    <t>Komjáth Péter</t>
  </si>
  <si>
    <t>Szőke Róbert</t>
  </si>
  <si>
    <t>projhipm22ea</t>
  </si>
  <si>
    <t>Projektív és hiperbolikus geometria előadás</t>
  </si>
  <si>
    <t>projhipm22ga</t>
  </si>
  <si>
    <t>Projektív és hiperbolikus geometria gyakorlat</t>
  </si>
  <si>
    <t>Kiss György</t>
  </si>
  <si>
    <t>Projective and Hyperbolic Geometry, lecture</t>
  </si>
  <si>
    <t>Projective and Hyperbolic Geometry, practice</t>
  </si>
  <si>
    <t>funkanalm22ea</t>
  </si>
  <si>
    <t>Funkcionálanalízis előadás</t>
  </si>
  <si>
    <t>funkanalm22ga</t>
  </si>
  <si>
    <t>Funkcionálanalízis gyakorlat</t>
  </si>
  <si>
    <t>Functional Analysis, lecture</t>
  </si>
  <si>
    <t>Functional Analysis, practice</t>
  </si>
  <si>
    <t>halmlogm22ea</t>
  </si>
  <si>
    <t>Halmazelmélet és matematikai logika</t>
  </si>
  <si>
    <t>Elekes Márton</t>
  </si>
  <si>
    <t>Set Theory and Mathematical Logic</t>
  </si>
  <si>
    <t>komplexm22ea</t>
  </si>
  <si>
    <t>Komplex függvénytan előadás</t>
  </si>
  <si>
    <t>komplexm22ga</t>
  </si>
  <si>
    <t>Komplex függvénytan gyakorlat</t>
  </si>
  <si>
    <t>Complex Functions, lecture</t>
  </si>
  <si>
    <t>Complex Functions, practice</t>
  </si>
  <si>
    <t>opkut1m22ea</t>
  </si>
  <si>
    <t>Operációkutatás 1 előadás</t>
  </si>
  <si>
    <t>opkut1m22ga</t>
  </si>
  <si>
    <t>Operációkutatás 1 gyakorlat</t>
  </si>
  <si>
    <t>Király Tamás</t>
  </si>
  <si>
    <t>Operations Research 1, lecture</t>
  </si>
  <si>
    <t>Operations Research 1, practice</t>
  </si>
  <si>
    <t>Grolmusz Vince</t>
  </si>
  <si>
    <t>szamtudm22ea</t>
  </si>
  <si>
    <t>Számítástudomány előadás</t>
  </si>
  <si>
    <t>szamtudm22ga</t>
  </si>
  <si>
    <t>Számítástudomány gyakorlat</t>
  </si>
  <si>
    <t>Theory of Computing, lecture</t>
  </si>
  <si>
    <t>Theory of Computing, practice</t>
  </si>
  <si>
    <t>Móri Tamás</t>
  </si>
  <si>
    <t>összes kontaktóra</t>
  </si>
  <si>
    <t>összes kredit</t>
  </si>
  <si>
    <t>összes kollokvium</t>
  </si>
  <si>
    <t>algtopm22ea</t>
  </si>
  <si>
    <t>Algebrai topológia előadás</t>
  </si>
  <si>
    <t>algtopm22ga</t>
  </si>
  <si>
    <t>Algebrai topológia gyakorlat</t>
  </si>
  <si>
    <t>Némethi András</t>
  </si>
  <si>
    <t>Algebraic Topology, lecture</t>
  </si>
  <si>
    <t>Algebraic Topology, practice</t>
  </si>
  <si>
    <t>diffegy2m22ea</t>
  </si>
  <si>
    <t>Differenciálegyenletek 2 előadás</t>
  </si>
  <si>
    <t>diffegy2m22ga</t>
  </si>
  <si>
    <t>Differenciálegyenletek 2 gyakorlat</t>
  </si>
  <si>
    <t>Simon Péter</t>
  </si>
  <si>
    <t>Differential Equations 2, lecture</t>
  </si>
  <si>
    <t>Differential Equations 2, practice</t>
  </si>
  <si>
    <t>Algebra és számelmélet (ASZ)</t>
  </si>
  <si>
    <t>csopre1u0um17em</t>
  </si>
  <si>
    <t>Csoportok és reprezentációik (ea)</t>
  </si>
  <si>
    <t>csopre1u0um17gm</t>
  </si>
  <si>
    <t>Csoportok és reprezentációik (gy)</t>
  </si>
  <si>
    <t>Pálfy Péter Pál</t>
  </si>
  <si>
    <t>Groups and representations (l)</t>
  </si>
  <si>
    <t>Groups and representations (p)</t>
  </si>
  <si>
    <t>gyural1u0um17em</t>
  </si>
  <si>
    <t>Gyűrűk és algebrák (ea)</t>
  </si>
  <si>
    <t>gyural1u0um17gm</t>
  </si>
  <si>
    <t>Gyűrűk és algebrák (gy)</t>
  </si>
  <si>
    <t>Ágoston István</t>
  </si>
  <si>
    <t>Rings and algebras (l)</t>
  </si>
  <si>
    <t>Rings and algebras (p)</t>
  </si>
  <si>
    <t>szamelmm22va</t>
  </si>
  <si>
    <t>Számelmélet</t>
  </si>
  <si>
    <t>Gyarmati Katalin</t>
  </si>
  <si>
    <t>Number Theory</t>
  </si>
  <si>
    <t>Analízis (ANA)</t>
  </si>
  <si>
    <t>fourierm22va</t>
  </si>
  <si>
    <t>Fourier Analysis</t>
  </si>
  <si>
    <t>tobkft1u0um17em</t>
  </si>
  <si>
    <t>Többváltozós komplex függvénytan (ea)</t>
  </si>
  <si>
    <t>Several complex variables (l)</t>
  </si>
  <si>
    <t>vfejan1u0um17em</t>
  </si>
  <si>
    <t>Válogatott fejezetek az analízisből (ea)</t>
  </si>
  <si>
    <t>vfejan1u0um17gm</t>
  </si>
  <si>
    <t>Válogatott fejezetek az analízisből (gy)</t>
  </si>
  <si>
    <t>Selected topics in analysis (l)</t>
  </si>
  <si>
    <t>Selected topics in analysis (p)</t>
  </si>
  <si>
    <t>Geometria (GEO)</t>
  </si>
  <si>
    <t>homelm1u0um17em</t>
  </si>
  <si>
    <t>Homológiaelmélet (ea)</t>
  </si>
  <si>
    <t>Szűcs András</t>
  </si>
  <si>
    <t>Homology theory (l)</t>
  </si>
  <si>
    <t>fedifg1u0um17em</t>
  </si>
  <si>
    <t>Fejezetek a differenciálgeometriából (ea)</t>
  </si>
  <si>
    <t>Topics in differential geometry (l)</t>
  </si>
  <si>
    <t>kombge1u0um17em</t>
  </si>
  <si>
    <t>Kombinatorikus geometria (ea)</t>
  </si>
  <si>
    <t>kombge1u0um17gm</t>
  </si>
  <si>
    <t>Kombinatorikus geometria (gy)</t>
  </si>
  <si>
    <t>Combinatorial geometry (l)</t>
  </si>
  <si>
    <t>Combinatorial geometry (p)</t>
  </si>
  <si>
    <t>Valószínűségszámítás és matematikai statisztika (VSZ)</t>
  </si>
  <si>
    <t>difoml1u0um17em</t>
  </si>
  <si>
    <t>Diszkrét és folytonos paraméterű Markov-láncok (ea)</t>
  </si>
  <si>
    <t>Csiszár Villő</t>
  </si>
  <si>
    <t>Markov chains in discrete and continuous time (l)</t>
  </si>
  <si>
    <t>dipama1u0um17em</t>
  </si>
  <si>
    <t>Diszkrét paraméterű martingálok (ea)</t>
  </si>
  <si>
    <t>Discrete parameter martingales (l)</t>
  </si>
  <si>
    <t>Zempléni András</t>
  </si>
  <si>
    <t>tdimst1u0um17em</t>
  </si>
  <si>
    <t>Többdimenziós statisztikai eljárások (ea)</t>
  </si>
  <si>
    <t>Michaletzky György</t>
  </si>
  <si>
    <t>Multivariate statistical methods (l)</t>
  </si>
  <si>
    <t>Diszkrét matematika (DIM)</t>
  </si>
  <si>
    <t>algelm1u0um17em</t>
  </si>
  <si>
    <t>Algoritmuselmélet (ea)</t>
  </si>
  <si>
    <t>algelm1u0um17gm</t>
  </si>
  <si>
    <t>Algoritmuselmélet (gy)</t>
  </si>
  <si>
    <t>Király Zoltán</t>
  </si>
  <si>
    <t>Algorithms (l)</t>
  </si>
  <si>
    <t>Algorithms (p)</t>
  </si>
  <si>
    <t>Csikvári Péter</t>
  </si>
  <si>
    <t>Discrete mathematics (l)</t>
  </si>
  <si>
    <t>Discrete mathematics (p)</t>
  </si>
  <si>
    <t>Operációkutatás (OPK)</t>
  </si>
  <si>
    <t>doptim1u0um20em</t>
  </si>
  <si>
    <t>Diszkrét optimalizálás (ea)</t>
  </si>
  <si>
    <t>doptim1u0um17gm</t>
  </si>
  <si>
    <t>Diszkrét optimalizálás (gy)</t>
  </si>
  <si>
    <t>Jordán Tibor</t>
  </si>
  <si>
    <t>Discrete optimization (l)</t>
  </si>
  <si>
    <t>Discrete optimization (p)</t>
  </si>
  <si>
    <t>foptim1u0um20em</t>
  </si>
  <si>
    <t>Folytonos optimalizálás (ea)</t>
  </si>
  <si>
    <t>foptim1u0um17gm</t>
  </si>
  <si>
    <t>Folytonos optimalizálás (gy)</t>
  </si>
  <si>
    <t>Bérczi Kristóf</t>
  </si>
  <si>
    <t>Continuous optimization (l)</t>
  </si>
  <si>
    <t>Continuous optimization (p)</t>
  </si>
  <si>
    <t>C. Differenciált szakmai anyag (elvégzendő 36 kredit)
(B és C együtt legalább 79 kredit)</t>
  </si>
  <si>
    <t>Legalább 3 különböző témakörből (blokkból) kell megszerezni legalább 10-10 kreditet. Kötelező elvégezni a blokkon kívüli Egyéni kutatómunka 1 és 2 tárgyakat.</t>
  </si>
  <si>
    <t>Algebra (ALG)</t>
  </si>
  <si>
    <t>fecsop1u0um17em</t>
  </si>
  <si>
    <t>Fejezetek a csoportelméletből (ea)</t>
  </si>
  <si>
    <t>fecsop1u0um17gm</t>
  </si>
  <si>
    <t>Fejezetek a csoportelméletből (gy)</t>
  </si>
  <si>
    <t>Topics in group theory (l)</t>
  </si>
  <si>
    <t>e</t>
  </si>
  <si>
    <t>Topics in group theory (p)</t>
  </si>
  <si>
    <t>fegyur1u0um17em</t>
  </si>
  <si>
    <t>Fejezetek a gyűrűelméletből (ea)</t>
  </si>
  <si>
    <t>fegyur1u0um17gm</t>
  </si>
  <si>
    <t>Fejezetek a gyűrűelméletből (gy)</t>
  </si>
  <si>
    <t>Topics in ring theory (l)</t>
  </si>
  <si>
    <t>Topics in ring theory (p)</t>
  </si>
  <si>
    <t>komalg1u0um17em</t>
  </si>
  <si>
    <t>Kommutatív algebra (ea)</t>
  </si>
  <si>
    <t>komalg1u0um17gm</t>
  </si>
  <si>
    <t>Kommutatív algebra (gy)</t>
  </si>
  <si>
    <t>Commutative algebra (l)</t>
  </si>
  <si>
    <t>Commutative algebra (p)</t>
  </si>
  <si>
    <t>liealg1u0um17em</t>
  </si>
  <si>
    <t>Lie-algebrák (ea)</t>
  </si>
  <si>
    <t>liealg1u0um17gm</t>
  </si>
  <si>
    <t>Lie-algebrák (gy)</t>
  </si>
  <si>
    <t>Lie algebras (l)</t>
  </si>
  <si>
    <t>Lie algebras (p)</t>
  </si>
  <si>
    <t>unalgh1u0um17em</t>
  </si>
  <si>
    <t>Univerzális algebra és hálóelmélet (ea)</t>
  </si>
  <si>
    <t>unalgh1u0um17gm</t>
  </si>
  <si>
    <t>Univerzális algebra és hálóelmélet (gy)</t>
  </si>
  <si>
    <t>Universal algebra and lattice theory (l)</t>
  </si>
  <si>
    <t>Universal algebra and lattice theory (p)</t>
  </si>
  <si>
    <t>Számelmélet (SZE)</t>
  </si>
  <si>
    <t>algsza1u0um17em</t>
  </si>
  <si>
    <t>Algebrai számelmélet (ea)</t>
  </si>
  <si>
    <t>algsza1u0um17gm</t>
  </si>
  <si>
    <t>Algebrai számelmélet (gy)</t>
  </si>
  <si>
    <t>Algebraic number theory (l)</t>
  </si>
  <si>
    <t>Algebraic number theory (p)</t>
  </si>
  <si>
    <t>exposz1u0um17em</t>
  </si>
  <si>
    <t>Exponenciális összegek a számélmeletben (ea)</t>
  </si>
  <si>
    <t>Exponential sums in number theory (l)</t>
  </si>
  <si>
    <t>kombsz1u0um17em</t>
  </si>
  <si>
    <t>Kombinatorikus számelmélet (ea)</t>
  </si>
  <si>
    <t>Combinatorial number theory (l)</t>
  </si>
  <si>
    <t>szgelm1u0um17em</t>
  </si>
  <si>
    <t>Számítógépes számelmélet</t>
  </si>
  <si>
    <t>Computational number theory (l)</t>
  </si>
  <si>
    <t>anfkft1u0um17em</t>
  </si>
  <si>
    <t>Analitikus fejezetek a komplex függvénytanból (ea)</t>
  </si>
  <si>
    <t>Analytic chapters of complex function theory (l)</t>
  </si>
  <si>
    <t>banalg1u0um17em</t>
  </si>
  <si>
    <t>Banach*-algebrák ábrázolásai és absztrakt harmonikus analízis (ea)</t>
  </si>
  <si>
    <t>banalg1u0um17gm</t>
  </si>
  <si>
    <t>Banach*-algebrák ábrázolásai és absztrakt harmonikus analízis (gy)</t>
  </si>
  <si>
    <t>Representations of Banach*-algebras and abstract harmonic analysis (l)</t>
  </si>
  <si>
    <t>Representations of Banach*-algebras and abstract harmonic analysis (p)</t>
  </si>
  <si>
    <t>numfld1u0um23em</t>
  </si>
  <si>
    <t>Bevezetés a folyadékdinamika numerikus módszereibe (ea)</t>
  </si>
  <si>
    <t>numfld1u0um23gm</t>
  </si>
  <si>
    <t>Bevezetés a folyadékdinamika numerikus módszereibe (gy)</t>
  </si>
  <si>
    <t>Karátson János</t>
  </si>
  <si>
    <t>Introduction to numerical fluid dynamics (l)</t>
  </si>
  <si>
    <t>Introduction to numerical fluid dynamics (p)</t>
  </si>
  <si>
    <t>dinrsz1u0um17em</t>
  </si>
  <si>
    <t>Dinamikus rendszerek (ea)</t>
  </si>
  <si>
    <t>Buczolich Zoltán</t>
  </si>
  <si>
    <t>Dynamical systems (l)</t>
  </si>
  <si>
    <t>disdin1u0um17em</t>
  </si>
  <si>
    <t>Diszkrét dinamikus rendszerek (ea)</t>
  </si>
  <si>
    <t>Discrete dinamical systems (l)</t>
  </si>
  <si>
    <t>elpdnm1u0um23em</t>
  </si>
  <si>
    <t>Elliptikus parciális differenciálegyenletek numerikus módszerei és alkalmazásai (ea)</t>
  </si>
  <si>
    <t>elpdnm1u0um23gm</t>
  </si>
  <si>
    <t>Elliptikus parciális differenciálegyenletek numerikus módszerei és alkalmazásai (gy)</t>
  </si>
  <si>
    <t>Numerical solution of elliptic partial differential equations (l)</t>
  </si>
  <si>
    <t>Numerical solution of elliptic partial differential equations (p)</t>
  </si>
  <si>
    <t>ergode1u0um17em</t>
  </si>
  <si>
    <t>Ergodelmélet (ea)</t>
  </si>
  <si>
    <t>Ergodic theory (l)</t>
  </si>
  <si>
    <t>gefkft1u0um17em</t>
  </si>
  <si>
    <t>Geometriai fejezetek a komplex függvénytanból (ea)</t>
  </si>
  <si>
    <t>Sigray István</t>
  </si>
  <si>
    <t>Geometric chapters of complex function theory (l)</t>
  </si>
  <si>
    <t>gemert1u0um17em</t>
  </si>
  <si>
    <t>Geometriai mértékelmélet (ea)</t>
  </si>
  <si>
    <t>gemert1u0um17gm</t>
  </si>
  <si>
    <t>Geometriai mértékelmélet (gy)</t>
  </si>
  <si>
    <t>Geometric measure theory (l)</t>
  </si>
  <si>
    <t>Geometric measure theory (p)</t>
  </si>
  <si>
    <t>kompdi1u0um17em</t>
  </si>
  <si>
    <t>Komplex dinamika (ea)</t>
  </si>
  <si>
    <t>Dynamics in one complex variable (l)</t>
  </si>
  <si>
    <t>Komplex sokaságok (ea)</t>
  </si>
  <si>
    <t>kompso1u0um17gm</t>
  </si>
  <si>
    <t>Komplex sokaságok (gy)</t>
  </si>
  <si>
    <t>Complex manifolds (l)</t>
  </si>
  <si>
    <t>Complex manifolds (p)</t>
  </si>
  <si>
    <t>numkde1u0um23em</t>
  </si>
  <si>
    <t>Közönséges differenciálegyenletek numerikus módszerei (ea)</t>
  </si>
  <si>
    <t>numkde1u0um23gm</t>
  </si>
  <si>
    <t>Közönséges differenciálegyenletek numerikus módszerei (gy)</t>
  </si>
  <si>
    <t>Fekete Imre</t>
  </si>
  <si>
    <t>Numerical methods for ODE’s (l)</t>
  </si>
  <si>
    <t>Numerical methods for ODE’s (p)</t>
  </si>
  <si>
    <t>lehalm1u0um17em</t>
  </si>
  <si>
    <t>Leíró halmazelmélet (ea)</t>
  </si>
  <si>
    <t>lehalm1u0um17gm</t>
  </si>
  <si>
    <t>Leíró halmazelmélet (gy)</t>
  </si>
  <si>
    <t>Descriptive set theory (l)</t>
  </si>
  <si>
    <t>Descriptive set theory (p)</t>
  </si>
  <si>
    <t>nnfunk1u0um17em</t>
  </si>
  <si>
    <t>Nemlineáris és numerikus funkcionálanalízis (ea)</t>
  </si>
  <si>
    <t>nnfunk1u0um17gm</t>
  </si>
  <si>
    <t>Nemlineáris és numerikus funkcionálanalízis (gy)</t>
  </si>
  <si>
    <t>Nonlinear and numerical functional analysis (l)</t>
  </si>
  <si>
    <t>Nonlinear and numerical functional analysis (p)</t>
  </si>
  <si>
    <t>opfcso1u0um17em</t>
  </si>
  <si>
    <t>Operátorfélcsoportok (ea)</t>
  </si>
  <si>
    <t>opfcso1u0um17gm</t>
  </si>
  <si>
    <t>Operátorfélcsoportok (gy)</t>
  </si>
  <si>
    <t>Sikolya Eszter</t>
  </si>
  <si>
    <t>Operator semigroups (l)</t>
  </si>
  <si>
    <t>Operator semigroups (p)</t>
  </si>
  <si>
    <t>numsgr1u0um23em</t>
  </si>
  <si>
    <t>Operátorfélcsoportok a numerikus analízisben (ea)</t>
  </si>
  <si>
    <t>numsgr1u0um23gm</t>
  </si>
  <si>
    <t>Operátorfélcsoportok a numerikus analízisben (gy)</t>
  </si>
  <si>
    <t>Operator semigroups in numerical analysis (l)</t>
  </si>
  <si>
    <t>Operator semigroups in numerical analysis (p)</t>
  </si>
  <si>
    <t>riefel1u0um17em</t>
  </si>
  <si>
    <t>Riemann-felületek (ea)</t>
  </si>
  <si>
    <t>Riemann surfaces (l)</t>
  </si>
  <si>
    <t>topvtb1u0um17em</t>
  </si>
  <si>
    <t>Topologikus vektorterek és Banach-algebrák (ea)</t>
  </si>
  <si>
    <t>topvtb1u0um17gm</t>
  </si>
  <si>
    <t>Topologikus vektorterek és Banach-algebrák (gy)</t>
  </si>
  <si>
    <t>Topological vector spaces and Banach algebras (l)</t>
  </si>
  <si>
    <t>Topological vector spaces and Banach algebras (p)</t>
  </si>
  <si>
    <t>aldims1u0um17em</t>
  </si>
  <si>
    <t>Alacsony dimenziós sokaságok (ea)</t>
  </si>
  <si>
    <t>Low dimensional topology (l)</t>
  </si>
  <si>
    <t>alggeo1u0um17em</t>
  </si>
  <si>
    <t>Algebrai geometria (ea)</t>
  </si>
  <si>
    <t>alggeo1u0um17gm</t>
  </si>
  <si>
    <t>Algebrai geometria (gy)</t>
  </si>
  <si>
    <t>Algebraic geometry (l)</t>
  </si>
  <si>
    <t>Algebraic geometry (p)</t>
  </si>
  <si>
    <t>ankong1u0um17em</t>
  </si>
  <si>
    <t>Analitikus konvex geometria (ea)</t>
  </si>
  <si>
    <t>ankong1u0um17gm</t>
  </si>
  <si>
    <t>Analitikus konvex geometria (gy)</t>
  </si>
  <si>
    <t>Ifj. Böröczky Károly</t>
  </si>
  <si>
    <t>Analytic convex geometry (l)</t>
  </si>
  <si>
    <t>Analytic convex geometry (p)</t>
  </si>
  <si>
    <t>digeop1u0um17em</t>
  </si>
  <si>
    <t>Diszkrét geometriai problémák (ea)</t>
  </si>
  <si>
    <t>digeop1u0um17gm</t>
  </si>
  <si>
    <t>Diszkrét geometriai problémák (gy)</t>
  </si>
  <si>
    <t>Naszódi Márton</t>
  </si>
  <si>
    <t>Problems in discrete geometry (l)</t>
  </si>
  <si>
    <t>Problems in discrete geometry (p)</t>
  </si>
  <si>
    <t>kokong1u0um17em</t>
  </si>
  <si>
    <t>Kombinatorikus konvex geometria (ea)</t>
  </si>
  <si>
    <t>kokong1u0um17gm</t>
  </si>
  <si>
    <t>Kombinatorikus konvex geometria (gy)</t>
  </si>
  <si>
    <t>Combinatorial  convex geometry (l)</t>
  </si>
  <si>
    <t>Combinatorial  convex geometry (p)</t>
  </si>
  <si>
    <t>liecso1u0um17em</t>
  </si>
  <si>
    <t>Lie-csoportok (ea)</t>
  </si>
  <si>
    <t>liecso1u0um17gm</t>
  </si>
  <si>
    <t>Lie-csoportok (gy)</t>
  </si>
  <si>
    <t>Lie groups (l)</t>
  </si>
  <si>
    <t>Lie groups (p)</t>
  </si>
  <si>
    <t>riegeo1u0um17em</t>
  </si>
  <si>
    <t>Riemann-geometria 1 (ea)</t>
  </si>
  <si>
    <t>riegeo1u0um17gm</t>
  </si>
  <si>
    <t>Riemann-geometria 1 (gy)</t>
  </si>
  <si>
    <t>Riemannian geometry 1 (l)</t>
  </si>
  <si>
    <t>Riemannian geometry 1 (p)</t>
  </si>
  <si>
    <t>riegeo2u0um17em</t>
  </si>
  <si>
    <t>Riemann-geometria 2 (ea)</t>
  </si>
  <si>
    <t>riegeo2u0um17gm</t>
  </si>
  <si>
    <t>Riemann-geometria 2 (gy)</t>
  </si>
  <si>
    <t>Riemannian geometry 2 (l)</t>
  </si>
  <si>
    <t>Riemannian geometry 2 (p)</t>
  </si>
  <si>
    <t>surdig1u0um17em</t>
  </si>
  <si>
    <t>Sűrűségi problémák a diszkrét geometriában (ea)</t>
  </si>
  <si>
    <t>surdig1u0um17gm</t>
  </si>
  <si>
    <t>Sűrűségi problémák a diszkrét geometriában (gy)</t>
  </si>
  <si>
    <t>Density problems in discrete geometry (l)</t>
  </si>
  <si>
    <t>Density problems in discrete geometry (p)</t>
  </si>
  <si>
    <t>szimte1u0um17em</t>
  </si>
  <si>
    <t>Szimmetrikus terek (ea)</t>
  </si>
  <si>
    <t>szimte1u0um17gm</t>
  </si>
  <si>
    <t>Szimmetrikus terek (gy)</t>
  </si>
  <si>
    <t>Symmetric spaces (l)</t>
  </si>
  <si>
    <t>Symmetric spaces (p)</t>
  </si>
  <si>
    <t>szinto1u0um17em</t>
  </si>
  <si>
    <t>Szingularitások topológiája (ea)</t>
  </si>
  <si>
    <t>Topology of singularities (l)</t>
  </si>
  <si>
    <t>veggeo1u0um17em</t>
  </si>
  <si>
    <t>Véges geometria (ea)</t>
  </si>
  <si>
    <t>Finite geometries (l)</t>
  </si>
  <si>
    <t>Sztochasztika (SZT)</t>
  </si>
  <si>
    <t>aringa1u0um17em</t>
  </si>
  <si>
    <t>Áringadozások (ea)</t>
  </si>
  <si>
    <t>Price fluctuations (l)</t>
  </si>
  <si>
    <t>bevinf1u0um17em</t>
  </si>
  <si>
    <t>Bevezetés az információelméletbe (ea)</t>
  </si>
  <si>
    <t>Introduction to information theory (l)</t>
  </si>
  <si>
    <t>eltael1u0um17em</t>
  </si>
  <si>
    <t>Élettartamadatok elemzése (ea)</t>
  </si>
  <si>
    <t>Analysis of survival data (l)</t>
  </si>
  <si>
    <t>Prokaj Vilmos</t>
  </si>
  <si>
    <t>idosor1u0um17em</t>
  </si>
  <si>
    <t>Idősorok elemzése 1 (ea)</t>
  </si>
  <si>
    <t>Márkus László</t>
  </si>
  <si>
    <t>Analysis of time series 1 (l)</t>
  </si>
  <si>
    <t>idosor1u0um17gm</t>
  </si>
  <si>
    <t>Idősorok elemzése 1 (gy)</t>
  </si>
  <si>
    <t>Analysis of time series 1 (p)</t>
  </si>
  <si>
    <t>idosor2u0um17em</t>
  </si>
  <si>
    <t>Idősorok elemzése 2 (ea)</t>
  </si>
  <si>
    <t>idosor2u0um17gm</t>
  </si>
  <si>
    <t>Idősorok elemzése 2 (gy)</t>
  </si>
  <si>
    <t>Analysis of time series 2 (l)</t>
  </si>
  <si>
    <t>Analysis of time series 2 (p)</t>
  </si>
  <si>
    <t>infsta1u0um17em</t>
  </si>
  <si>
    <t>Információelméleti módszerek a statisztikában (ea)</t>
  </si>
  <si>
    <t>Information theoretic methods in statistics (l)</t>
  </si>
  <si>
    <t>Backhausz Ágnes</t>
  </si>
  <si>
    <t>modsta1u0um23gm</t>
  </si>
  <si>
    <t>Modern statisztikai módszerek (gy)</t>
  </si>
  <si>
    <t>Csáji Balázs Csanád</t>
  </si>
  <si>
    <t>Modern methods of statistics (p)</t>
  </si>
  <si>
    <t>penzfo1u0um17em</t>
  </si>
  <si>
    <t>Pénzügyi folyamatok 1 (ea)</t>
  </si>
  <si>
    <t>Arató Miklós</t>
  </si>
  <si>
    <t>Financial processes 1 (l)</t>
  </si>
  <si>
    <t>penzfo2u0um17em</t>
  </si>
  <si>
    <t>Pénzügyi folyamatok 2 (ea)</t>
  </si>
  <si>
    <t>Financial processes 2 (l)</t>
  </si>
  <si>
    <t>spsztf1u0um23em</t>
  </si>
  <si>
    <t>Speciális sztochasztikus folyamatok (ea)</t>
  </si>
  <si>
    <t>spsztf1u0um23gm</t>
  </si>
  <si>
    <t>Speciális sztochasztikus folyamatok (gy)</t>
  </si>
  <si>
    <t>Special stochastic processes (l)</t>
  </si>
  <si>
    <t>Special stochastic processes (p)</t>
  </si>
  <si>
    <t>stacfo1u0um17em</t>
  </si>
  <si>
    <t>Stacionárius folyamatok (ea)</t>
  </si>
  <si>
    <t>stacfo1u0um17gm</t>
  </si>
  <si>
    <t>Stacionárius folyamatok (gy)</t>
  </si>
  <si>
    <t>Stationary processes (l)</t>
  </si>
  <si>
    <t>Stationary processes (p)</t>
  </si>
  <si>
    <t>statbe1u0um23em</t>
  </si>
  <si>
    <t>Statisztikai becsléselmélet (ea)</t>
  </si>
  <si>
    <t>Rásonyi Miklós</t>
  </si>
  <si>
    <t>Statistical Estimation Theory (l)</t>
  </si>
  <si>
    <t>stathv1u0um17em</t>
  </si>
  <si>
    <t>Statisztikai hipotézisvizsgálat (ea)</t>
  </si>
  <si>
    <t>Statistical hypothesis testing (l)</t>
  </si>
  <si>
    <t>statszamu0um20gm</t>
  </si>
  <si>
    <t>A statisztika modern számítógépes módszerei</t>
  </si>
  <si>
    <t>Modern computational methods of statistics</t>
  </si>
  <si>
    <t>Lukács András</t>
  </si>
  <si>
    <t>kernel1u0m23em</t>
  </si>
  <si>
    <t>Statisztikus tanuláselmélet és kernel módszerek</t>
  </si>
  <si>
    <t>A tárgy kétévente kerül meghirdetésre</t>
  </si>
  <si>
    <t>Statistical Learning and Kernel Methods</t>
  </si>
  <si>
    <t>bioinf1u0um17em</t>
  </si>
  <si>
    <t>Bioinformatika (ea)</t>
  </si>
  <si>
    <t>bioinf1u0um17gm</t>
  </si>
  <si>
    <t>Bioinformatika (gy)</t>
  </si>
  <si>
    <t>Bioinformatics (l)</t>
  </si>
  <si>
    <t>Bioinformatics (p)</t>
  </si>
  <si>
    <t>bonyel1u0um17em</t>
  </si>
  <si>
    <t>Bonyolultságelmélet (ea)</t>
  </si>
  <si>
    <t>bonyel1u0um20gm</t>
  </si>
  <si>
    <t>Bonyolultságelmélet (gy)</t>
  </si>
  <si>
    <t>Complexity theory (l)</t>
  </si>
  <si>
    <t>Complexity theory (p)</t>
  </si>
  <si>
    <t>bonysz1u0um22sm</t>
  </si>
  <si>
    <t>Bonyolultságelmélet szeminárium (sz)</t>
  </si>
  <si>
    <t>Király Zoltán, Pálvölgyi Dömötör</t>
  </si>
  <si>
    <t>Complexity theory seminar (s)</t>
  </si>
  <si>
    <t>geoalg1u0um17em</t>
  </si>
  <si>
    <t>Geometriai algoritmusok (ea)</t>
  </si>
  <si>
    <t>Pálvölgyi Dömötör</t>
  </si>
  <si>
    <t>Geometric algorithms (l)</t>
  </si>
  <si>
    <t>halmel1u0um17em</t>
  </si>
  <si>
    <t>Halmazelmélet 1 (ea)</t>
  </si>
  <si>
    <t>Set theory 1 (l)</t>
  </si>
  <si>
    <t>halmel2u0um17em</t>
  </si>
  <si>
    <t>Halmazelmélet 2 (ea)</t>
  </si>
  <si>
    <t>Set theory 2 (l)</t>
  </si>
  <si>
    <t>kodszi1u0um17em</t>
  </si>
  <si>
    <t>Kódok és szimmetrikus struktúrák (ea)</t>
  </si>
  <si>
    <t>Szőnyi Tamás</t>
  </si>
  <si>
    <t>Codes and symmetric structures (l)</t>
  </si>
  <si>
    <t>kriptl1u0um17em</t>
  </si>
  <si>
    <t>Kriptológia (ea)</t>
  </si>
  <si>
    <t>kriptl1u0um17gm</t>
  </si>
  <si>
    <t>Kriptológia (gy)</t>
  </si>
  <si>
    <t>Sziklai Péter</t>
  </si>
  <si>
    <t>Criptology (l)</t>
  </si>
  <si>
    <t>Criptology (p)</t>
  </si>
  <si>
    <t>Véletlen struktúrák és alkalmazásaik</t>
  </si>
  <si>
    <t>Random structures and applications</t>
  </si>
  <si>
    <t>wwwhal1u0um17em</t>
  </si>
  <si>
    <t>WWW és hálózatok matematikája (ea)</t>
  </si>
  <si>
    <t>Benczúr András</t>
  </si>
  <si>
    <t>Mathematics of networks and the WWW (l)</t>
  </si>
  <si>
    <t>appalg1u0um17em</t>
  </si>
  <si>
    <t>Approximációs algoritmusok (ea)</t>
  </si>
  <si>
    <t>Approximation algorithms (l)</t>
  </si>
  <si>
    <t>opkuta1u0um17em</t>
  </si>
  <si>
    <t>Az operációkutatás alkalmazásai (ea)</t>
  </si>
  <si>
    <t>Jüttner Alpár</t>
  </si>
  <si>
    <t>Applications of operation research (l)</t>
  </si>
  <si>
    <t>egertp1u0um17em</t>
  </si>
  <si>
    <t>Egészértékű programozás 1 (ea)</t>
  </si>
  <si>
    <t>Integer programming 1 (l)</t>
  </si>
  <si>
    <t>egertp2u0um17em</t>
  </si>
  <si>
    <t>Egészértékű programozás 2 (ea)</t>
  </si>
  <si>
    <t>Integer programming 2 (l)</t>
  </si>
  <si>
    <t>grafel1u0um17em</t>
  </si>
  <si>
    <t>Gráfelmélet (ea)</t>
  </si>
  <si>
    <t>Graph theory (l)</t>
  </si>
  <si>
    <t>kombal1u0um17em</t>
  </si>
  <si>
    <t>Kombinatorikus algoritmusok 1 (ea)</t>
  </si>
  <si>
    <t>kombal1u0um17gm</t>
  </si>
  <si>
    <t>Kombinatorikus algoritmusok 1 (gy)</t>
  </si>
  <si>
    <t>Combinatorial algorithms 1 (l)</t>
  </si>
  <si>
    <t>Combinatorial algorithms 1 (p)</t>
  </si>
  <si>
    <t>kombal2u0um17em</t>
  </si>
  <si>
    <t>Kombinatorikus algoritmusok 2 (ea)</t>
  </si>
  <si>
    <t>Combinatorial algorithms 2 (l)</t>
  </si>
  <si>
    <t>kombop1u0um17em</t>
  </si>
  <si>
    <t>Kombinatorikus optimalizálási struktúrák (ea)</t>
  </si>
  <si>
    <t>Structures in combinatorial optimization (l)</t>
  </si>
  <si>
    <t>kombsa1u0um17sm</t>
  </si>
  <si>
    <t>Kombinatorikus struktúrák és algoritmusok feladatmegoldó szeminárium (sz)</t>
  </si>
  <si>
    <t>Combinatorial structures and algorithms (s)</t>
  </si>
  <si>
    <t>lemonl1u0um17gm</t>
  </si>
  <si>
    <t>LEMON library: optimalizációs feladatok megoldása C++-ban (gy)</t>
  </si>
  <si>
    <t>LEMON library: Solving optimization problems in C++ (p)</t>
  </si>
  <si>
    <t>matroi1u0um17em</t>
  </si>
  <si>
    <t>Matroidelmélet (ea)</t>
  </si>
  <si>
    <t>Matroid theory (l)</t>
  </si>
  <si>
    <t>matroi1u0um23gm</t>
  </si>
  <si>
    <t>Matroidelmélet (gy)</t>
  </si>
  <si>
    <t>Matroid theory (p)</t>
  </si>
  <si>
    <t>opkszg1u0um17gm</t>
  </si>
  <si>
    <t>Operációkutatás számítógépes módszerei (gy)</t>
  </si>
  <si>
    <t>Computational methods in operation reserach (p)</t>
  </si>
  <si>
    <t>opkutp1u0um17gm</t>
  </si>
  <si>
    <t>Operációkutatási projekt (gy)</t>
  </si>
  <si>
    <t>Kis Tamás</t>
  </si>
  <si>
    <t>Operations research project (p)</t>
  </si>
  <si>
    <t>polkom1u0um17em</t>
  </si>
  <si>
    <t>Poliéderes kombinatorika (ea)</t>
  </si>
  <si>
    <t>Polyhedral combinatorics (l)</t>
  </si>
  <si>
    <t>termir1u0um17em</t>
  </si>
  <si>
    <t>Termelésirányítás (ea)</t>
  </si>
  <si>
    <t>Manufacturing process management (l)</t>
  </si>
  <si>
    <t>Mobilitás</t>
  </si>
  <si>
    <t>Blokkon kívül (EKM)</t>
  </si>
  <si>
    <t>Kötelező elvégezni</t>
  </si>
  <si>
    <t>egykut1u0um22gm</t>
  </si>
  <si>
    <t>Egyéni kutatómunka 1 (gy)</t>
  </si>
  <si>
    <t>x</t>
  </si>
  <si>
    <t>Directed studies 1 (p)</t>
  </si>
  <si>
    <t>egykut2u0um22gm</t>
  </si>
  <si>
    <t>Egyéni kutatómunka 2 (gy)</t>
  </si>
  <si>
    <t>Directed studies 2 (p)</t>
  </si>
  <si>
    <t>D. Diplomamunka (20 kredit)</t>
  </si>
  <si>
    <t>diplom1u0mm17dm</t>
  </si>
  <si>
    <t>Diplomamunka szeminárium 1</t>
  </si>
  <si>
    <t>MSc thesis seminar 1</t>
  </si>
  <si>
    <t>diplom2u0mm17dm</t>
  </si>
  <si>
    <t>Diplomamunka szeminárium 2</t>
  </si>
  <si>
    <t>MSc thesis seminar 2</t>
  </si>
  <si>
    <t>E. Szabadon választható tárgyak (elvégzendő 6 kredit)</t>
  </si>
  <si>
    <t>Szabadon választható tárgy</t>
  </si>
  <si>
    <t>Matematikus mesterképzési szakon a megszerzendő szakképzettség gyakorlásához szükséges idegen szaknyelvi ismeretek elsajátításának tantervi helyét és a nyelvismeret meglétének mérését az utolsó fül (szaknyelvi ismeretek) tartalmazza.</t>
  </si>
  <si>
    <t>Jelölések:</t>
  </si>
  <si>
    <t>Értékelés</t>
  </si>
  <si>
    <t>K(5) = kollokvium</t>
  </si>
  <si>
    <t>Gyj(5) = gyakorlati jegy</t>
  </si>
  <si>
    <t>Előfeltételek</t>
  </si>
  <si>
    <t>e = erős</t>
  </si>
  <si>
    <t>gy = gyenge</t>
  </si>
  <si>
    <t>Tárgyak típusa</t>
  </si>
  <si>
    <t>x = kötelező</t>
  </si>
  <si>
    <t>kv = választható</t>
  </si>
  <si>
    <t>Követelmények:</t>
  </si>
  <si>
    <t xml:space="preserve">Megszerzendő: 120 kredit. Ebből: 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</si>
  <si>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. 15 kredit elméleti alapozás </t>
    </r>
  </si>
  <si>
    <t>B és C együtt legalább 79 kredit</t>
  </si>
  <si>
    <r>
      <rPr>
        <b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>. 36 kredit differenciált szakmai anyag</t>
    </r>
  </si>
  <si>
    <r>
      <rPr>
        <b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>. 20 kredit diplomamunka szemináriumok</t>
    </r>
  </si>
  <si>
    <t>6 szabad kredit</t>
  </si>
  <si>
    <t>Megjegyzések:</t>
  </si>
  <si>
    <t>A B. és C. rész megszorításai a megfelelő résznél olvashatók.</t>
  </si>
  <si>
    <t>A nyelvismeret elsajátításának tantervi helye:</t>
  </si>
  <si>
    <t xml:space="preserve">a matematikus vagy alkalmazott matematikus mesterszak mintatantervében szereplő kötelező vagy kötelezően választható tárgyak vagy Erasmus részképzés során teljesített matematikai tárgyak közül legalább 6 kreditnyi tárgy angol nyelven (azaz a Neptunban angol nyelvűként jelölt kurzus felvételével) történő elvégzése. </t>
  </si>
  <si>
    <t>Az előírt nyelvismeret meglétének mérése:</t>
  </si>
  <si>
    <t>a fenti 6 kreditnyi tárgy legalább elégséges vagy megfelelt minősítésű teljesítése.</t>
  </si>
  <si>
    <t>dindif1u0um25em</t>
  </si>
  <si>
    <t>Dinamikai rendszerek és differenciálegyenletek (ea)</t>
  </si>
  <si>
    <t>dindif1u0um25gm</t>
  </si>
  <si>
    <t>Dinamikai rendszerek és differenciálegyenletek (gy)</t>
  </si>
  <si>
    <t>Dynamical systems and differential equations (l)</t>
  </si>
  <si>
    <t>Dynamical systems and differential equations (p)</t>
  </si>
  <si>
    <t>dimate1u0um25em</t>
  </si>
  <si>
    <t>Diszkrét matematika (ea)</t>
  </si>
  <si>
    <t>dimate1u0um25gm</t>
  </si>
  <si>
    <t>Diszkrét matematika (gy)</t>
  </si>
  <si>
    <t>halalg1u0um25em</t>
  </si>
  <si>
    <t>Haladó algoritmusok (ea)</t>
  </si>
  <si>
    <t>halalg1u0um25gm</t>
  </si>
  <si>
    <t>Haladó algoritmusok (gy)</t>
  </si>
  <si>
    <t>Advanced Algorithms (l)</t>
  </si>
  <si>
    <t>Advanced Algorithms (p)</t>
  </si>
  <si>
    <t>adatstu0um25em</t>
  </si>
  <si>
    <t>Adatstruktúrák (ea)</t>
  </si>
  <si>
    <t>Data Structures  (l)</t>
  </si>
  <si>
    <t>grafel1u0um25gm</t>
  </si>
  <si>
    <t>Gráfgyakorlat (gy)</t>
  </si>
  <si>
    <t xml:space="preserve">A tárgy kétévente kerül meghirdetésre </t>
  </si>
  <si>
    <t>Graph theory (p)</t>
  </si>
  <si>
    <t>extgre1u0um25em</t>
  </si>
  <si>
    <t>Extremális gráfelmélet (ea)</t>
  </si>
  <si>
    <t>Extremal graph theory (l)</t>
  </si>
  <si>
    <t>exthal1u0um25em</t>
  </si>
  <si>
    <t>Extremális halmazrendszerek (ea)</t>
  </si>
  <si>
    <t>Extremal set systems (l)</t>
  </si>
  <si>
    <t>vfejko1u0um25em</t>
  </si>
  <si>
    <t>Válogatott fejezetek a kombinatorikából (ea)</t>
  </si>
  <si>
    <t>Selected topics in combinatorics (l)</t>
  </si>
  <si>
    <t>jateke1u0um25em</t>
  </si>
  <si>
    <t>Játékelmélet 1 (ea)</t>
  </si>
  <si>
    <t>Game theory 1 (l)</t>
  </si>
  <si>
    <t>utemel2u0um25em</t>
  </si>
  <si>
    <t>Ütemezéselmélet 2 (ea)</t>
  </si>
  <si>
    <t>Scheduling theory 2 (l)</t>
  </si>
  <si>
    <t>jateke2u0um25em</t>
  </si>
  <si>
    <t>abgtm22ea</t>
  </si>
  <si>
    <t>Adatbányászat és gépi tanulás előadás</t>
  </si>
  <si>
    <t>abgtm22ga</t>
  </si>
  <si>
    <t>Adatbányászat és gépi tanulás gyakorlat</t>
  </si>
  <si>
    <t>Data Mining and Machine Learning, lecture</t>
  </si>
  <si>
    <t>Data Mining and Machine Learning, practice</t>
  </si>
  <si>
    <t>algterv1m22ea</t>
  </si>
  <si>
    <t>Algoritmusok tervezése 1 előadás</t>
  </si>
  <si>
    <t>algterv1m22ga</t>
  </si>
  <si>
    <t>Algoritmusok tervezése 1 gyakorlat</t>
  </si>
  <si>
    <t>Design of Algorithms 1, lecture</t>
  </si>
  <si>
    <t>Design of Algorithms 1, practice</t>
  </si>
  <si>
    <t>algterv2m22ea</t>
  </si>
  <si>
    <t>Algoritmusok tervezése 2 előadás</t>
  </si>
  <si>
    <t>algterv2m22ga</t>
  </si>
  <si>
    <t>Algoritmusok tervezése 2 gyakorlat</t>
  </si>
  <si>
    <t>Design of Algorithms 2, lecture</t>
  </si>
  <si>
    <t>Design of Algorithms 2, practice</t>
  </si>
  <si>
    <t>bevsztochfm22ea</t>
  </si>
  <si>
    <t>Bevezető sztochasztikus folyamatok előadás</t>
  </si>
  <si>
    <t>bevsztochfm22ga</t>
  </si>
  <si>
    <t>Bevezető sztochasztikus folyamatok gyakorlat</t>
  </si>
  <si>
    <t>Stochastic Processes, lecture</t>
  </si>
  <si>
    <t>Stochastic Processes, practice</t>
  </si>
  <si>
    <t>Fourier-analízis</t>
  </si>
  <si>
    <t>geom2m22ea</t>
  </si>
  <si>
    <t>Geometria 2 előadás</t>
  </si>
  <si>
    <t>geom2m22ga</t>
  </si>
  <si>
    <t>Geometria 2 gyakorlat</t>
  </si>
  <si>
    <t>Geometry 2, lecture</t>
  </si>
  <si>
    <t>Geometry 2, practice</t>
  </si>
  <si>
    <t>matstatm22ea</t>
  </si>
  <si>
    <t>Matematikai statisztika előadás</t>
  </si>
  <si>
    <t>matstatm22ga</t>
  </si>
  <si>
    <t>Matematikai statisztika gyakorlat</t>
  </si>
  <si>
    <t>Mathematical Statistics, lecture</t>
  </si>
  <si>
    <t>Mathematical Statistics, practice</t>
  </si>
  <si>
    <t>mtfom22va</t>
  </si>
  <si>
    <t>Mély tanulás és folytonos optimalizálás</t>
  </si>
  <si>
    <t>B(5)</t>
  </si>
  <si>
    <t>Deep Learning and Continuous Optimization</t>
  </si>
  <si>
    <t>opkut2m22ea</t>
  </si>
  <si>
    <t>Operációkutatás 2 előadás</t>
  </si>
  <si>
    <t>opkut2m22ga</t>
  </si>
  <si>
    <t>Operációkutatás 2 gyakorlat</t>
  </si>
  <si>
    <t>Operations Research 2, lecture</t>
  </si>
  <si>
    <t>Operations Research 2, practice</t>
  </si>
  <si>
    <t>omalgm22ea</t>
  </si>
  <si>
    <t>Operátor- és mátrixalgebrák</t>
  </si>
  <si>
    <t>Operator and Matrix Algebras</t>
  </si>
  <si>
    <t>optgybanm22ea</t>
  </si>
  <si>
    <t>Optimalizálás a gyakorlatban előadás</t>
  </si>
  <si>
    <t>optgybanm22ga</t>
  </si>
  <si>
    <t>Optimalizálás a gyakorlatban gyakorlat</t>
  </si>
  <si>
    <t>Optimization in Practice, lecture</t>
  </si>
  <si>
    <t>Optimization in Practice, practice</t>
  </si>
  <si>
    <t>valoszin1m22ea</t>
  </si>
  <si>
    <t>Valószínűségszámítás 1 előadás</t>
  </si>
  <si>
    <t>valoszin1m22ga</t>
  </si>
  <si>
    <t>Valószínűségszámítás 1 gyakorlat</t>
  </si>
  <si>
    <t>Probability Theory 1, lecture</t>
  </si>
  <si>
    <t>Probability Theory 1, practice</t>
  </si>
  <si>
    <t>valoszin2m22ea</t>
  </si>
  <si>
    <t>Valószínűségszámítás 2 előadás</t>
  </si>
  <si>
    <t>valoszin2m22ga</t>
  </si>
  <si>
    <t>Valószínűségszámítás 2 gyakorlat</t>
  </si>
  <si>
    <t>Probability Theory 2, lecture</t>
  </si>
  <si>
    <t>Probability Theory 2, practice</t>
  </si>
  <si>
    <t>algorbm22va</t>
  </si>
  <si>
    <t>Algebrai görbék</t>
  </si>
  <si>
    <t>Algebraic Curves</t>
  </si>
  <si>
    <t>A sokaságok differenciálgeometriája (ea)</t>
  </si>
  <si>
    <t>A sokaságok differenciálgeometriája (gy)</t>
  </si>
  <si>
    <t>Szabó Szilárd</t>
  </si>
  <si>
    <t>sokas_1m0_m25ex</t>
  </si>
  <si>
    <t>sokas_1m0_m25gx</t>
  </si>
  <si>
    <t>Somlai Gábor</t>
  </si>
  <si>
    <t>Játékelmélet 2 (ea)</t>
  </si>
  <si>
    <t>Game Theory 2 (l)</t>
  </si>
  <si>
    <t>diftop1u0um25gm</t>
  </si>
  <si>
    <t>Differenciáltopológia 1 (gy)</t>
  </si>
  <si>
    <t>Terpai Tamás</t>
  </si>
  <si>
    <t>Differential topology 1 problem solving (p)</t>
  </si>
  <si>
    <t>homelm1u0um25gm</t>
  </si>
  <si>
    <t>Homológiaelmélet (gy)</t>
  </si>
  <si>
    <t>Homology theory (p)</t>
  </si>
  <si>
    <t>anmsza1u0um25em</t>
  </si>
  <si>
    <t>Analitikus és multiplikatív számelmélet (ea)</t>
  </si>
  <si>
    <t>Analitikus és multiplikatív számelmélet (gy)</t>
  </si>
  <si>
    <t>Analytic and multiplicative number theory (l)</t>
  </si>
  <si>
    <t>anmsza1u0um25gm</t>
  </si>
  <si>
    <t>Analytic and multiplicative number theory (p)</t>
  </si>
  <si>
    <t>modfor1u0um25em</t>
  </si>
  <si>
    <t>Moduláris formák (ea)</t>
  </si>
  <si>
    <t>Modular forms (l)</t>
  </si>
  <si>
    <t>kompso1u0um25em</t>
  </si>
  <si>
    <t>Mérhető kombinatorika (ea)</t>
  </si>
  <si>
    <t>Vidnyánszky Zoltán</t>
  </si>
  <si>
    <t>Measurable combinatorics</t>
  </si>
  <si>
    <t>diftop2u0um25em</t>
  </si>
  <si>
    <t>Differenciáltopológia 2 (ea)</t>
  </si>
  <si>
    <t>diftop2u0um25gm</t>
  </si>
  <si>
    <t>Differenciáltopológia 2 (gy)</t>
  </si>
  <si>
    <t>Differential topology 2 (l)</t>
  </si>
  <si>
    <t>Gy(5)</t>
  </si>
  <si>
    <t>Differenciáltopológia 1 (ea)</t>
  </si>
  <si>
    <t>veknya1u0um25em</t>
  </si>
  <si>
    <t>Vektornyalábok és karakterisztikus osztályok (ea)</t>
  </si>
  <si>
    <t>Vektornyalábok és karakterisztikus osztályok (gy)</t>
  </si>
  <si>
    <t>Vector bundles and characteristic classes (l)</t>
  </si>
  <si>
    <t xml:space="preserve">e </t>
  </si>
  <si>
    <t>Vector bundles and characteristic classes (p)</t>
  </si>
  <si>
    <t>markdf1u0m23em</t>
  </si>
  <si>
    <t>Markov döntési folyamatok és megerősítéses tanulás</t>
  </si>
  <si>
    <t>Markov Decision Processes and Reinforcement Learning</t>
  </si>
  <si>
    <t>adatsz1u0um25sm</t>
  </si>
  <si>
    <t>Adattudomány szeminárium (sz)</t>
  </si>
  <si>
    <t>Data science seminar (s)</t>
  </si>
  <si>
    <t>nummod2m22va</t>
  </si>
  <si>
    <t>Numerikus módszerek 2</t>
  </si>
  <si>
    <t>Numerical Methods 2</t>
  </si>
  <si>
    <t>diftop1u0um25em</t>
  </si>
  <si>
    <t>Differential topology 1 (l)</t>
  </si>
  <si>
    <t>(kv)</t>
  </si>
  <si>
    <t xml:space="preserve">kv </t>
  </si>
  <si>
    <t>Halasi Zoltán</t>
  </si>
  <si>
    <t>Földvári Viktória</t>
  </si>
  <si>
    <t>Kalmár Boldizsár</t>
  </si>
  <si>
    <t>modsta1u0um23em</t>
  </si>
  <si>
    <t>Modern statisztikai módszerek (ea)</t>
  </si>
  <si>
    <t>Modern methods of statistics (l)</t>
  </si>
  <si>
    <t>A BSc-n elvégzett kreditek alapján kérvényezni lehet egyes tárgyak beszámítását. Ilyenkor az alapozó tárgyak helyett azonos kreditértékben más matematikai tárgyakat (ún. szabad matematikai kreditet) kell fölvenni, melyek választhatók a program törzsanyagából, a differenciált szakmai anyagból, illetve egyéb matematikai tartalmú tárgyak közül. Ez utóbbiak elfogadhatóságáról szükség esetén az oktatási bizottság dönt.</t>
  </si>
  <si>
    <t>Legalább 4 témakörből (blokkból) kell kreditet szerezni.</t>
  </si>
  <si>
    <t>B. Szakmai törzsanyag (elvégzendő 35 kredit)
(B és C együtt legalább 79 kredit)</t>
  </si>
  <si>
    <t>szakfelelős: Zábrádi Gergely</t>
  </si>
  <si>
    <t>a tárgy csak elegendő jelentkező esetén, hallgatói kérésre kerül meghirdetésre</t>
  </si>
  <si>
    <t>velstr1u0um20em</t>
  </si>
  <si>
    <t>Matematikus mesterszak tantervi háló 2025 szeptemberétől</t>
  </si>
  <si>
    <t>Differential geometry of manifolds (l)</t>
  </si>
  <si>
    <t>Differential geometry of manifolds (p)</t>
  </si>
  <si>
    <t>merkom1u0um25em</t>
  </si>
  <si>
    <t>Meghirdetés időpontja (egy féléves tárgyak)</t>
  </si>
  <si>
    <t>Minden évben ősszel.</t>
  </si>
  <si>
    <t>Minden évben tavasszal.</t>
  </si>
  <si>
    <t>Kétévente ősszel.</t>
  </si>
  <si>
    <t>Kétévente tavasszal.</t>
  </si>
  <si>
    <t>Páratlan naptári évben ősszel.</t>
  </si>
  <si>
    <t>Páros naptári évben tavasszal.</t>
  </si>
  <si>
    <t>Páros naptári évben ősszel.</t>
  </si>
  <si>
    <t>Páratlan naptári évben tavasszal.</t>
  </si>
  <si>
    <t>Minden félévben meghirdetve.</t>
  </si>
  <si>
    <t>Igény esetén, megbeszélés szerint.</t>
  </si>
  <si>
    <t>k</t>
  </si>
  <si>
    <t xml:space="preserve">A BSc-n elvégzett kreditek alapján kérvényezni lehet egyes tárgyak beszámítását. Ilyenkor az alapozó tárgyak helyett azonos kreditértékben más matematikai tárgyakat (ún. szabad matematikai kreditet) kell fölvenni, melyek választhatók a program törzsanyagából, a differenciált szakmai anyagból, illetve egyéb matematikai tartalmú tárgyak közül. Ez utóbbiak elfogadhatóságáról szükség esetén az oktatási bizottság dönt. </t>
  </si>
  <si>
    <t>A (kötelezően) választható tárgyak nem minden (fél)évben kerülnek meghirdetésre, és ütemezésük eltérhet a táblázatban jelölttől. A meghirdetéssel kapcsolatban a tárgyfelelős ad tájékoztatást. Hasonló igaz a csak igény esetén meghirdetett tárgyakra is: ütemezésükről a tárgyfelelős vagy a tanszéke ad tájékoztatást.</t>
  </si>
  <si>
    <t>csak egy blokkba számítható be, elsődleges blokk: GEO</t>
  </si>
  <si>
    <t>csak egy blokkba számítható be, másodlagos blokk: ASZ</t>
  </si>
  <si>
    <t>csak egy blokkba számítható be, másodlagos blokk: DIM</t>
  </si>
  <si>
    <t>csak egy blokkba számítható be, elsődleges blokk: OPK</t>
  </si>
  <si>
    <t>A tárgy kétévente kerül meghirdetésre; csak egy blokkba számítható be, elsődleges blokk: SZE</t>
  </si>
  <si>
    <t xml:space="preserve">A tárgy kétévente kerül meghirdetésre; csak egy blokkba számítható be, elsődleges blokk: SZE </t>
  </si>
  <si>
    <t>A tárgy kétévente kerül meghirdetésre; csak egy blokkba számítható be, másodlagos blokk: ALG</t>
  </si>
  <si>
    <t>A tárgy kétévente kerül meghirdetésre; csak egy blokkba számítható be, másodlagos blokk: DIM</t>
  </si>
  <si>
    <t>A tárgy kétévente kerül meghirdetésre; csak egy blokkba számítható be, másodlagos blokk: ANA</t>
  </si>
  <si>
    <t xml:space="preserve">A tárgy kétévente kerül meghirdetésre; csak egy blokkba számítható be, másodlagos blokk: DIM </t>
  </si>
  <si>
    <t>A tárgy kétévente kerül meghirdetésre; csak egy blokkba számítható be, elsődleges blokk: ANA</t>
  </si>
  <si>
    <t>A tárgy kétévente kerül meghirdetésre; csak egy blokkba számítható be, elsődleges blokk: GEO</t>
  </si>
  <si>
    <t>A tárgy kétévente kerül meghirdetésre; csak egy blokkba számítható be, elsődleges blokk: OPK</t>
  </si>
  <si>
    <t>haladt1u0um25vm</t>
  </si>
  <si>
    <t>halmta1u0um25vm</t>
  </si>
  <si>
    <t>Differential topology 2 (p)</t>
  </si>
  <si>
    <r>
      <t>B</t>
    </r>
    <r>
      <rPr>
        <sz val="10"/>
        <rFont val="Arial"/>
        <family val="2"/>
        <charset val="238"/>
      </rPr>
      <t>. 35 kredit szakmai törzsanyag</t>
    </r>
  </si>
  <si>
    <t>Measurable combinatorics (l)</t>
  </si>
  <si>
    <t>veknya1u0um25gm</t>
  </si>
  <si>
    <t>Haladó adattudomány (ea+gy)</t>
  </si>
  <si>
    <t>Haladó mélytanulás (ea+gy)</t>
  </si>
  <si>
    <t>Advanced data science (l+p)</t>
  </si>
  <si>
    <t>Advanced deep learning (l+p)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</si>
</sst>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48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rgb="FF333333"/>
      <name val="Calibri"/>
      <family val="2"/>
      <charset val="1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6"/>
      <color rgb="FF333333"/>
      <name val="Times New Roman"/>
      <family val="1"/>
      <charset val="1"/>
    </font>
    <font>
      <sz val="10"/>
      <color rgb="FF333333"/>
      <name val="Arial"/>
      <family val="2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11"/>
      <name val="Calibri"/>
      <family val="2"/>
      <charset val="238"/>
    </font>
    <font>
      <b/>
      <strike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el"/>
      <charset val="238"/>
    </font>
    <font>
      <b/>
      <sz val="10"/>
      <name val="Ariel"/>
      <charset val="238"/>
    </font>
    <font>
      <b/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i/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Times New Roman"/>
      <family val="1"/>
      <charset val="1"/>
    </font>
    <font>
      <sz val="10"/>
      <name val="arial"/>
      <family val="2"/>
      <charset val="1"/>
    </font>
    <font>
      <i/>
      <sz val="10"/>
      <color rgb="FF000000"/>
      <name val="Arial"/>
      <family val="2"/>
      <charset val="1"/>
    </font>
    <font>
      <sz val="12"/>
      <name val="Arial"/>
      <family val="2"/>
      <charset val="1"/>
    </font>
    <font>
      <b/>
      <i/>
      <sz val="10"/>
      <name val="Arial"/>
      <family val="2"/>
      <charset val="1"/>
    </font>
    <font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FFFFFF"/>
      </patternFill>
    </fill>
    <fill>
      <patternFill patternType="solid">
        <fgColor rgb="FFD9D9D9"/>
        <bgColor rgb="FFDDDDDD"/>
      </patternFill>
    </fill>
    <fill>
      <patternFill patternType="solid">
        <fgColor rgb="FFFFFF66"/>
        <bgColor rgb="FFFFFF00"/>
      </patternFill>
    </fill>
    <fill>
      <patternFill patternType="solid">
        <fgColor rgb="FF99FF66"/>
        <bgColor rgb="FF92D050"/>
      </patternFill>
    </fill>
    <fill>
      <patternFill patternType="solid">
        <fgColor theme="0"/>
        <bgColor rgb="FF00AAF0"/>
      </patternFill>
    </fill>
    <fill>
      <patternFill patternType="solid">
        <fgColor theme="0"/>
        <bgColor rgb="FF99FF6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rgb="FFFFFF66"/>
        <bgColor rgb="FFFFE994"/>
      </patternFill>
    </fill>
    <fill>
      <patternFill patternType="solid">
        <fgColor rgb="FFFFE994"/>
        <bgColor rgb="FFFFFF66"/>
      </patternFill>
    </fill>
    <fill>
      <patternFill patternType="solid">
        <fgColor rgb="FFFFFFD7"/>
        <bgColor rgb="FFFFFFFF"/>
      </patternFill>
    </fill>
    <fill>
      <patternFill patternType="solid">
        <fgColor theme="0"/>
        <bgColor rgb="FFFFFFD7"/>
      </patternFill>
    </fill>
    <fill>
      <patternFill patternType="solid">
        <fgColor theme="0"/>
        <bgColor theme="0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232629"/>
      </left>
      <right style="medium">
        <color rgb="FF232629"/>
      </right>
      <top style="thin">
        <color rgb="FF232629"/>
      </top>
      <bottom style="thin">
        <color rgb="FF23262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587">
    <xf numFmtId="0" fontId="0" fillId="0" borderId="0" xfId="0"/>
    <xf numFmtId="164" fontId="13" fillId="4" borderId="15" xfId="2" applyNumberFormat="1" applyFont="1" applyFill="1" applyBorder="1" applyAlignment="1">
      <alignment horizontal="center" vertical="center"/>
    </xf>
    <xf numFmtId="0" fontId="1" fillId="0" borderId="1" xfId="2" applyBorder="1" applyAlignment="1">
      <alignment horizontal="center"/>
    </xf>
    <xf numFmtId="0" fontId="1" fillId="0" borderId="0" xfId="2"/>
    <xf numFmtId="0" fontId="1" fillId="0" borderId="0" xfId="2" applyAlignment="1">
      <alignment horizontal="center"/>
    </xf>
    <xf numFmtId="0" fontId="1" fillId="0" borderId="1" xfId="2" applyBorder="1"/>
    <xf numFmtId="0" fontId="1" fillId="0" borderId="2" xfId="2" applyBorder="1" applyAlignment="1">
      <alignment horizontal="center"/>
    </xf>
    <xf numFmtId="0" fontId="2" fillId="0" borderId="0" xfId="2" applyFont="1" applyAlignment="1">
      <alignment wrapText="1"/>
    </xf>
    <xf numFmtId="0" fontId="3" fillId="0" borderId="0" xfId="2" applyFont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6" fillId="0" borderId="7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0" borderId="15" xfId="2" applyFont="1" applyBorder="1" applyAlignment="1">
      <alignment horizontal="left" vertical="center"/>
    </xf>
    <xf numFmtId="0" fontId="10" fillId="0" borderId="17" xfId="1" applyFont="1" applyBorder="1" applyAlignment="1">
      <alignment horizontal="center" vertical="center"/>
    </xf>
    <xf numFmtId="0" fontId="1" fillId="0" borderId="13" xfId="2" applyBorder="1"/>
    <xf numFmtId="0" fontId="1" fillId="3" borderId="0" xfId="2" applyFill="1"/>
    <xf numFmtId="0" fontId="8" fillId="0" borderId="6" xfId="2" applyFont="1" applyBorder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1" fillId="0" borderId="6" xfId="2" applyBorder="1"/>
    <xf numFmtId="0" fontId="11" fillId="0" borderId="7" xfId="1" applyFont="1" applyBorder="1" applyAlignment="1">
      <alignment horizontal="center" vertical="center"/>
    </xf>
    <xf numFmtId="0" fontId="1" fillId="0" borderId="6" xfId="2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1" fillId="0" borderId="6" xfId="2" applyBorder="1" applyAlignment="1">
      <alignment horizontal="left" vertical="center"/>
    </xf>
    <xf numFmtId="0" fontId="1" fillId="0" borderId="14" xfId="2" applyBorder="1" applyAlignment="1">
      <alignment vertical="center"/>
    </xf>
    <xf numFmtId="0" fontId="10" fillId="0" borderId="17" xfId="2" applyFont="1" applyBorder="1" applyAlignment="1">
      <alignment vertical="center"/>
    </xf>
    <xf numFmtId="164" fontId="13" fillId="4" borderId="7" xfId="2" applyNumberFormat="1" applyFont="1" applyFill="1" applyBorder="1" applyAlignment="1">
      <alignment horizontal="center" vertical="center"/>
    </xf>
    <xf numFmtId="0" fontId="6" fillId="4" borderId="15" xfId="2" applyFont="1" applyFill="1" applyBorder="1" applyAlignment="1">
      <alignment horizontal="center"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vertical="center" wrapText="1"/>
    </xf>
    <xf numFmtId="0" fontId="6" fillId="4" borderId="19" xfId="2" applyFont="1" applyFill="1" applyBorder="1" applyAlignment="1">
      <alignment horizontal="center" vertical="center"/>
    </xf>
    <xf numFmtId="164" fontId="14" fillId="4" borderId="15" xfId="2" applyNumberFormat="1" applyFont="1" applyFill="1" applyBorder="1" applyAlignment="1">
      <alignment horizontal="center" vertical="center"/>
    </xf>
    <xf numFmtId="164" fontId="14" fillId="4" borderId="7" xfId="2" applyNumberFormat="1" applyFont="1" applyFill="1" applyBorder="1" applyAlignment="1">
      <alignment horizontal="center" vertical="center"/>
    </xf>
    <xf numFmtId="164" fontId="15" fillId="4" borderId="25" xfId="2" applyNumberFormat="1" applyFont="1" applyFill="1" applyBorder="1" applyAlignment="1">
      <alignment horizontal="center" vertical="center"/>
    </xf>
    <xf numFmtId="164" fontId="15" fillId="4" borderId="26" xfId="2" applyNumberFormat="1" applyFont="1" applyFill="1" applyBorder="1" applyAlignment="1">
      <alignment horizontal="center" vertical="center"/>
    </xf>
    <xf numFmtId="0" fontId="6" fillId="4" borderId="25" xfId="2" applyFont="1" applyFill="1" applyBorder="1" applyAlignment="1">
      <alignment horizontal="center" vertical="center"/>
    </xf>
    <xf numFmtId="0" fontId="6" fillId="4" borderId="27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2" fillId="4" borderId="28" xfId="2" applyFont="1" applyFill="1" applyBorder="1" applyAlignment="1">
      <alignment vertical="center" wrapText="1"/>
    </xf>
    <xf numFmtId="0" fontId="6" fillId="4" borderId="28" xfId="2" applyFont="1" applyFill="1" applyBorder="1" applyAlignment="1">
      <alignment horizontal="center" vertical="center"/>
    </xf>
    <xf numFmtId="0" fontId="11" fillId="0" borderId="15" xfId="1" applyFont="1" applyBorder="1" applyAlignment="1">
      <alignment horizontal="left" vertical="center"/>
    </xf>
    <xf numFmtId="0" fontId="6" fillId="0" borderId="17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164" fontId="15" fillId="4" borderId="7" xfId="2" applyNumberFormat="1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5" fillId="2" borderId="19" xfId="2" applyFont="1" applyFill="1" applyBorder="1" applyAlignment="1">
      <alignment horizontal="center" vertical="center" wrapText="1"/>
    </xf>
    <xf numFmtId="0" fontId="6" fillId="2" borderId="19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/>
    </xf>
    <xf numFmtId="0" fontId="1" fillId="3" borderId="19" xfId="2" applyFill="1" applyBorder="1" applyAlignment="1">
      <alignment horizontal="center" vertical="center" wrapText="1"/>
    </xf>
    <xf numFmtId="0" fontId="1" fillId="3" borderId="19" xfId="2" applyFill="1" applyBorder="1" applyAlignment="1">
      <alignment horizontal="left" vertical="center" wrapText="1"/>
    </xf>
    <xf numFmtId="0" fontId="1" fillId="4" borderId="19" xfId="2" applyFill="1" applyBorder="1" applyAlignment="1">
      <alignment vertical="center" wrapText="1"/>
    </xf>
    <xf numFmtId="0" fontId="6" fillId="5" borderId="6" xfId="2" applyFont="1" applyFill="1" applyBorder="1" applyAlignment="1">
      <alignment horizontal="center" vertical="center"/>
    </xf>
    <xf numFmtId="0" fontId="6" fillId="5" borderId="15" xfId="2" applyFont="1" applyFill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17" xfId="2" applyFont="1" applyFill="1" applyBorder="1" applyAlignment="1">
      <alignment horizontal="center" vertical="center"/>
    </xf>
    <xf numFmtId="0" fontId="6" fillId="5" borderId="19" xfId="2" applyFont="1" applyFill="1" applyBorder="1" applyAlignment="1">
      <alignment horizontal="left" vertical="center" wrapText="1"/>
    </xf>
    <xf numFmtId="0" fontId="6" fillId="5" borderId="19" xfId="2" applyFont="1" applyFill="1" applyBorder="1" applyAlignment="1">
      <alignment horizontal="center" vertical="center"/>
    </xf>
    <xf numFmtId="0" fontId="1" fillId="0" borderId="19" xfId="2" applyBorder="1" applyAlignment="1">
      <alignment vertical="center" wrapText="1"/>
    </xf>
    <xf numFmtId="0" fontId="9" fillId="0" borderId="15" xfId="1" applyFont="1" applyBorder="1" applyAlignment="1">
      <alignment horizontal="left" vertical="center"/>
    </xf>
    <xf numFmtId="0" fontId="6" fillId="0" borderId="17" xfId="2" applyFont="1" applyBorder="1" applyAlignment="1">
      <alignment vertical="center"/>
    </xf>
    <xf numFmtId="0" fontId="8" fillId="0" borderId="19" xfId="1" applyFont="1" applyBorder="1" applyAlignment="1">
      <alignment vertical="center" wrapText="1"/>
    </xf>
    <xf numFmtId="0" fontId="6" fillId="0" borderId="15" xfId="2" applyFont="1" applyBorder="1" applyAlignment="1">
      <alignment horizontal="left" vertical="center"/>
    </xf>
    <xf numFmtId="0" fontId="17" fillId="0" borderId="19" xfId="5" applyFont="1" applyBorder="1" applyAlignment="1">
      <alignment vertical="center"/>
    </xf>
    <xf numFmtId="0" fontId="6" fillId="0" borderId="17" xfId="1" applyFont="1" applyBorder="1" applyAlignment="1">
      <alignment horizontal="left" vertical="center"/>
    </xf>
    <xf numFmtId="0" fontId="6" fillId="4" borderId="15" xfId="2" applyFont="1" applyFill="1" applyBorder="1" applyAlignment="1">
      <alignment horizontal="left" vertical="center"/>
    </xf>
    <xf numFmtId="0" fontId="6" fillId="4" borderId="17" xfId="2" applyFont="1" applyFill="1" applyBorder="1" applyAlignment="1">
      <alignment horizontal="left" vertical="center"/>
    </xf>
    <xf numFmtId="0" fontId="6" fillId="4" borderId="6" xfId="2" applyFont="1" applyFill="1" applyBorder="1" applyAlignment="1">
      <alignment horizontal="left" vertical="center"/>
    </xf>
    <xf numFmtId="0" fontId="6" fillId="4" borderId="19" xfId="2" applyFont="1" applyFill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8" fillId="0" borderId="14" xfId="2" applyFont="1" applyBorder="1"/>
    <xf numFmtId="0" fontId="1" fillId="4" borderId="28" xfId="2" applyFill="1" applyBorder="1" applyAlignment="1">
      <alignment vertical="center" wrapText="1"/>
    </xf>
    <xf numFmtId="0" fontId="6" fillId="2" borderId="31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left" vertical="center" wrapText="1"/>
    </xf>
    <xf numFmtId="0" fontId="6" fillId="2" borderId="18" xfId="2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 wrapText="1"/>
    </xf>
    <xf numFmtId="0" fontId="1" fillId="0" borderId="15" xfId="2" applyBorder="1" applyAlignment="1">
      <alignment horizontal="left" vertical="center"/>
    </xf>
    <xf numFmtId="0" fontId="1" fillId="0" borderId="14" xfId="2" applyBorder="1"/>
    <xf numFmtId="0" fontId="8" fillId="0" borderId="14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9" fillId="0" borderId="6" xfId="2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14" xfId="2" applyFont="1" applyBorder="1" applyAlignment="1">
      <alignment horizontal="center" vertical="center"/>
    </xf>
    <xf numFmtId="0" fontId="6" fillId="5" borderId="21" xfId="2" applyFont="1" applyFill="1" applyBorder="1" applyAlignment="1">
      <alignment horizontal="left" vertical="center"/>
    </xf>
    <xf numFmtId="0" fontId="6" fillId="5" borderId="14" xfId="2" applyFont="1" applyFill="1" applyBorder="1" applyAlignment="1">
      <alignment horizontal="left" vertical="center" wrapText="1"/>
    </xf>
    <xf numFmtId="0" fontId="6" fillId="5" borderId="6" xfId="2" applyFont="1" applyFill="1" applyBorder="1" applyAlignment="1">
      <alignment horizontal="left" vertical="center" wrapText="1"/>
    </xf>
    <xf numFmtId="0" fontId="1" fillId="3" borderId="19" xfId="2" applyFill="1" applyBorder="1" applyAlignment="1">
      <alignment vertical="center" wrapText="1"/>
    </xf>
    <xf numFmtId="164" fontId="13" fillId="4" borderId="17" xfId="2" applyNumberFormat="1" applyFont="1" applyFill="1" applyBorder="1" applyAlignment="1">
      <alignment horizontal="center" vertical="center"/>
    </xf>
    <xf numFmtId="164" fontId="14" fillId="4" borderId="17" xfId="2" applyNumberFormat="1" applyFont="1" applyFill="1" applyBorder="1" applyAlignment="1">
      <alignment horizontal="center" vertical="center"/>
    </xf>
    <xf numFmtId="164" fontId="15" fillId="4" borderId="27" xfId="2" applyNumberFormat="1" applyFont="1" applyFill="1" applyBorder="1" applyAlignment="1">
      <alignment horizontal="center" vertical="center"/>
    </xf>
    <xf numFmtId="0" fontId="8" fillId="0" borderId="13" xfId="1" applyFont="1" applyBorder="1" applyAlignment="1">
      <alignment horizontal="left" vertical="center"/>
    </xf>
    <xf numFmtId="0" fontId="8" fillId="0" borderId="3" xfId="1" applyFont="1" applyBorder="1" applyAlignment="1">
      <alignment vertical="center"/>
    </xf>
    <xf numFmtId="0" fontId="6" fillId="0" borderId="31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" fillId="0" borderId="30" xfId="2" applyBorder="1" applyAlignment="1">
      <alignment vertical="center"/>
    </xf>
    <xf numFmtId="0" fontId="1" fillId="0" borderId="34" xfId="2" applyBorder="1" applyAlignment="1">
      <alignment vertical="center"/>
    </xf>
    <xf numFmtId="0" fontId="6" fillId="3" borderId="18" xfId="2" applyFont="1" applyFill="1" applyBorder="1" applyAlignment="1">
      <alignment horizontal="center" vertical="center" wrapText="1"/>
    </xf>
    <xf numFmtId="0" fontId="11" fillId="0" borderId="17" xfId="1" applyFont="1" applyBorder="1" applyAlignment="1">
      <alignment vertical="center"/>
    </xf>
    <xf numFmtId="0" fontId="7" fillId="2" borderId="35" xfId="1" applyFont="1" applyFill="1" applyBorder="1" applyAlignment="1">
      <alignment vertical="center"/>
    </xf>
    <xf numFmtId="0" fontId="5" fillId="5" borderId="37" xfId="2" applyFont="1" applyFill="1" applyBorder="1" applyAlignment="1">
      <alignment horizontal="left" vertical="center" wrapText="1"/>
    </xf>
    <xf numFmtId="0" fontId="6" fillId="2" borderId="37" xfId="2" applyFont="1" applyFill="1" applyBorder="1" applyAlignment="1">
      <alignment horizontal="center" vertical="center"/>
    </xf>
    <xf numFmtId="0" fontId="1" fillId="0" borderId="18" xfId="2" applyBorder="1" applyAlignment="1">
      <alignment vertical="center"/>
    </xf>
    <xf numFmtId="164" fontId="15" fillId="4" borderId="4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1" fillId="4" borderId="9" xfId="2" applyFill="1" applyBorder="1" applyAlignment="1">
      <alignment vertical="center" wrapText="1"/>
    </xf>
    <xf numFmtId="0" fontId="6" fillId="4" borderId="9" xfId="2" applyFont="1" applyFill="1" applyBorder="1" applyAlignment="1">
      <alignment horizontal="center" vertical="center"/>
    </xf>
    <xf numFmtId="0" fontId="1" fillId="0" borderId="0" xfId="2" applyAlignment="1">
      <alignment vertical="center" wrapText="1"/>
    </xf>
    <xf numFmtId="0" fontId="6" fillId="0" borderId="0" xfId="0" applyFont="1"/>
    <xf numFmtId="0" fontId="27" fillId="6" borderId="15" xfId="2" applyFont="1" applyFill="1" applyBorder="1" applyAlignment="1">
      <alignment horizontal="center" vertical="center"/>
    </xf>
    <xf numFmtId="0" fontId="1" fillId="6" borderId="15" xfId="2" applyFill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1" fillId="0" borderId="0" xfId="2" applyAlignment="1">
      <alignment horizontal="center" vertical="center"/>
    </xf>
    <xf numFmtId="0" fontId="2" fillId="0" borderId="0" xfId="2" applyFont="1" applyAlignment="1">
      <alignment vertical="center" wrapText="1"/>
    </xf>
    <xf numFmtId="0" fontId="6" fillId="6" borderId="15" xfId="2" applyFont="1" applyFill="1" applyBorder="1" applyAlignment="1">
      <alignment horizontal="left" vertical="center"/>
    </xf>
    <xf numFmtId="0" fontId="10" fillId="6" borderId="15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" fillId="7" borderId="15" xfId="2" applyFill="1" applyBorder="1" applyAlignment="1">
      <alignment horizontal="center" vertical="center"/>
    </xf>
    <xf numFmtId="0" fontId="29" fillId="0" borderId="0" xfId="0" applyFont="1"/>
    <xf numFmtId="0" fontId="8" fillId="9" borderId="20" xfId="2" applyFont="1" applyFill="1" applyBorder="1" applyAlignment="1">
      <alignment horizontal="left" vertical="center"/>
    </xf>
    <xf numFmtId="0" fontId="8" fillId="9" borderId="21" xfId="2" applyFont="1" applyFill="1" applyBorder="1" applyAlignment="1">
      <alignment horizontal="left" vertical="center"/>
    </xf>
    <xf numFmtId="0" fontId="6" fillId="9" borderId="15" xfId="2" applyFont="1" applyFill="1" applyBorder="1" applyAlignment="1">
      <alignment horizontal="center" vertical="center"/>
    </xf>
    <xf numFmtId="0" fontId="6" fillId="9" borderId="6" xfId="2" applyFont="1" applyFill="1" applyBorder="1" applyAlignment="1">
      <alignment horizontal="center" vertical="center"/>
    </xf>
    <xf numFmtId="0" fontId="9" fillId="9" borderId="6" xfId="2" applyFont="1" applyFill="1" applyBorder="1" applyAlignment="1">
      <alignment horizontal="center" vertical="center"/>
    </xf>
    <xf numFmtId="0" fontId="10" fillId="9" borderId="7" xfId="2" applyFont="1" applyFill="1" applyBorder="1" applyAlignment="1">
      <alignment horizontal="center" vertical="center"/>
    </xf>
    <xf numFmtId="0" fontId="10" fillId="9" borderId="15" xfId="2" applyFont="1" applyFill="1" applyBorder="1" applyAlignment="1">
      <alignment horizontal="left" vertical="center"/>
    </xf>
    <xf numFmtId="0" fontId="10" fillId="9" borderId="16" xfId="2" applyFont="1" applyFill="1" applyBorder="1" applyAlignment="1">
      <alignment horizontal="left" vertical="center" wrapText="1"/>
    </xf>
    <xf numFmtId="0" fontId="8" fillId="9" borderId="6" xfId="2" applyFont="1" applyFill="1" applyBorder="1" applyAlignment="1">
      <alignment horizontal="left" vertical="center"/>
    </xf>
    <xf numFmtId="0" fontId="5" fillId="9" borderId="18" xfId="2" applyFont="1" applyFill="1" applyBorder="1" applyAlignment="1">
      <alignment horizontal="center" vertical="center"/>
    </xf>
    <xf numFmtId="0" fontId="6" fillId="8" borderId="7" xfId="2" applyFont="1" applyFill="1" applyBorder="1" applyAlignment="1">
      <alignment horizontal="center" vertical="center"/>
    </xf>
    <xf numFmtId="0" fontId="6" fillId="8" borderId="15" xfId="2" applyFont="1" applyFill="1" applyBorder="1" applyAlignment="1">
      <alignment horizontal="left" vertical="center"/>
    </xf>
    <xf numFmtId="0" fontId="6" fillId="8" borderId="16" xfId="2" applyFont="1" applyFill="1" applyBorder="1" applyAlignment="1">
      <alignment horizontal="left" vertical="center" wrapText="1"/>
    </xf>
    <xf numFmtId="0" fontId="9" fillId="8" borderId="21" xfId="1" applyFont="1" applyFill="1" applyBorder="1" applyAlignment="1">
      <alignment horizontal="center" vertical="center"/>
    </xf>
    <xf numFmtId="0" fontId="8" fillId="8" borderId="15" xfId="2" applyFont="1" applyFill="1" applyBorder="1" applyAlignment="1">
      <alignment horizontal="left" vertical="center"/>
    </xf>
    <xf numFmtId="0" fontId="8" fillId="8" borderId="14" xfId="2" applyFont="1" applyFill="1" applyBorder="1" applyAlignment="1">
      <alignment horizontal="left" vertical="center"/>
    </xf>
    <xf numFmtId="0" fontId="8" fillId="10" borderId="6" xfId="2" applyFont="1" applyFill="1" applyBorder="1" applyAlignment="1">
      <alignment horizontal="left" vertical="center"/>
    </xf>
    <xf numFmtId="0" fontId="8" fillId="10" borderId="14" xfId="2" applyFont="1" applyFill="1" applyBorder="1" applyAlignment="1">
      <alignment horizontal="left" vertical="center"/>
    </xf>
    <xf numFmtId="0" fontId="9" fillId="10" borderId="7" xfId="1" applyFont="1" applyFill="1" applyBorder="1" applyAlignment="1">
      <alignment horizontal="center" vertical="center"/>
    </xf>
    <xf numFmtId="0" fontId="6" fillId="10" borderId="15" xfId="2" applyFont="1" applyFill="1" applyBorder="1" applyAlignment="1">
      <alignment horizontal="center" vertical="center"/>
    </xf>
    <xf numFmtId="0" fontId="6" fillId="10" borderId="6" xfId="2" applyFont="1" applyFill="1" applyBorder="1" applyAlignment="1">
      <alignment horizontal="center" vertical="center"/>
    </xf>
    <xf numFmtId="0" fontId="9" fillId="10" borderId="14" xfId="1" applyFont="1" applyFill="1" applyBorder="1" applyAlignment="1">
      <alignment horizontal="center" vertical="center"/>
    </xf>
    <xf numFmtId="0" fontId="10" fillId="10" borderId="7" xfId="2" applyFont="1" applyFill="1" applyBorder="1" applyAlignment="1">
      <alignment horizontal="center" vertical="center"/>
    </xf>
    <xf numFmtId="0" fontId="10" fillId="10" borderId="15" xfId="2" applyFont="1" applyFill="1" applyBorder="1" applyAlignment="1">
      <alignment horizontal="left" vertical="center"/>
    </xf>
    <xf numFmtId="0" fontId="10" fillId="10" borderId="17" xfId="2" applyFont="1" applyFill="1" applyBorder="1" applyAlignment="1">
      <alignment horizontal="left" vertical="center" wrapText="1"/>
    </xf>
    <xf numFmtId="0" fontId="5" fillId="11" borderId="18" xfId="2" applyFont="1" applyFill="1" applyBorder="1" applyAlignment="1">
      <alignment horizontal="center" vertical="center"/>
    </xf>
    <xf numFmtId="0" fontId="1" fillId="10" borderId="6" xfId="2" applyFill="1" applyBorder="1"/>
    <xf numFmtId="0" fontId="10" fillId="10" borderId="17" xfId="1" applyFont="1" applyFill="1" applyBorder="1" applyAlignment="1">
      <alignment horizontal="center" vertical="center"/>
    </xf>
    <xf numFmtId="0" fontId="9" fillId="9" borderId="15" xfId="2" applyFont="1" applyFill="1" applyBorder="1" applyAlignment="1">
      <alignment horizontal="center" vertical="center"/>
    </xf>
    <xf numFmtId="0" fontId="9" fillId="9" borderId="21" xfId="2" applyFont="1" applyFill="1" applyBorder="1" applyAlignment="1">
      <alignment horizontal="center" vertical="center"/>
    </xf>
    <xf numFmtId="0" fontId="1" fillId="9" borderId="18" xfId="2" applyFill="1" applyBorder="1" applyAlignment="1">
      <alignment horizontal="left" vertical="center"/>
    </xf>
    <xf numFmtId="0" fontId="6" fillId="10" borderId="7" xfId="2" applyFont="1" applyFill="1" applyBorder="1" applyAlignment="1">
      <alignment horizontal="center" vertical="center"/>
    </xf>
    <xf numFmtId="0" fontId="9" fillId="10" borderId="15" xfId="1" applyFont="1" applyFill="1" applyBorder="1" applyAlignment="1">
      <alignment horizontal="center" vertical="center"/>
    </xf>
    <xf numFmtId="0" fontId="11" fillId="10" borderId="7" xfId="1" applyFont="1" applyFill="1" applyBorder="1" applyAlignment="1">
      <alignment horizontal="center" vertical="center"/>
    </xf>
    <xf numFmtId="0" fontId="11" fillId="10" borderId="22" xfId="2" applyFont="1" applyFill="1" applyBorder="1" applyAlignment="1">
      <alignment horizontal="left" vertical="center"/>
    </xf>
    <xf numFmtId="0" fontId="11" fillId="10" borderId="14" xfId="2" applyFont="1" applyFill="1" applyBorder="1" applyAlignment="1">
      <alignment horizontal="left" vertical="center"/>
    </xf>
    <xf numFmtId="0" fontId="1" fillId="10" borderId="18" xfId="2" applyFill="1" applyBorder="1" applyAlignment="1">
      <alignment horizontal="left" vertical="center"/>
    </xf>
    <xf numFmtId="0" fontId="1" fillId="10" borderId="6" xfId="2" applyFill="1" applyBorder="1" applyAlignment="1">
      <alignment vertical="center"/>
    </xf>
    <xf numFmtId="0" fontId="6" fillId="9" borderId="17" xfId="2" applyFont="1" applyFill="1" applyBorder="1" applyAlignment="1">
      <alignment horizontal="center" vertical="center"/>
    </xf>
    <xf numFmtId="0" fontId="1" fillId="9" borderId="6" xfId="2" applyFill="1" applyBorder="1"/>
    <xf numFmtId="0" fontId="6" fillId="9" borderId="23" xfId="2" applyFont="1" applyFill="1" applyBorder="1" applyAlignment="1">
      <alignment horizontal="center" vertical="center"/>
    </xf>
    <xf numFmtId="0" fontId="9" fillId="9" borderId="15" xfId="1" applyFont="1" applyFill="1" applyBorder="1" applyAlignment="1">
      <alignment horizontal="center" vertical="center"/>
    </xf>
    <xf numFmtId="0" fontId="2" fillId="9" borderId="6" xfId="2" applyFont="1" applyFill="1" applyBorder="1" applyAlignment="1">
      <alignment wrapText="1"/>
    </xf>
    <xf numFmtId="0" fontId="8" fillId="10" borderId="6" xfId="3" applyFont="1" applyFill="1" applyBorder="1" applyAlignment="1">
      <alignment horizontal="left" vertical="center"/>
    </xf>
    <xf numFmtId="0" fontId="8" fillId="10" borderId="14" xfId="3" applyFont="1" applyFill="1" applyBorder="1" applyAlignment="1">
      <alignment horizontal="left" vertical="center"/>
    </xf>
    <xf numFmtId="0" fontId="9" fillId="10" borderId="23" xfId="2" applyFont="1" applyFill="1" applyBorder="1" applyAlignment="1">
      <alignment horizontal="center" vertical="center"/>
    </xf>
    <xf numFmtId="0" fontId="9" fillId="10" borderId="15" xfId="2" applyFont="1" applyFill="1" applyBorder="1" applyAlignment="1">
      <alignment horizontal="center" vertical="center" wrapText="1"/>
    </xf>
    <xf numFmtId="0" fontId="9" fillId="10" borderId="16" xfId="2" applyFont="1" applyFill="1" applyBorder="1" applyAlignment="1">
      <alignment horizontal="center" vertical="center"/>
    </xf>
    <xf numFmtId="0" fontId="9" fillId="10" borderId="6" xfId="2" applyFont="1" applyFill="1" applyBorder="1" applyAlignment="1">
      <alignment horizontal="center" vertical="center" wrapText="1"/>
    </xf>
    <xf numFmtId="0" fontId="9" fillId="10" borderId="19" xfId="2" applyFont="1" applyFill="1" applyBorder="1" applyAlignment="1">
      <alignment horizontal="center" vertical="center" wrapText="1"/>
    </xf>
    <xf numFmtId="0" fontId="11" fillId="10" borderId="14" xfId="2" applyFont="1" applyFill="1" applyBorder="1" applyAlignment="1">
      <alignment horizontal="center" vertical="center" wrapText="1"/>
    </xf>
    <xf numFmtId="0" fontId="11" fillId="10" borderId="22" xfId="3" applyFont="1" applyFill="1" applyBorder="1" applyAlignment="1">
      <alignment horizontal="left" vertical="center"/>
    </xf>
    <xf numFmtId="0" fontId="11" fillId="10" borderId="14" xfId="3" applyFont="1" applyFill="1" applyBorder="1" applyAlignment="1">
      <alignment horizontal="left" vertical="center"/>
    </xf>
    <xf numFmtId="0" fontId="8" fillId="10" borderId="6" xfId="2" applyFont="1" applyFill="1" applyBorder="1" applyAlignment="1">
      <alignment wrapText="1"/>
    </xf>
    <xf numFmtId="0" fontId="8" fillId="10" borderId="19" xfId="2" applyFont="1" applyFill="1" applyBorder="1" applyAlignment="1">
      <alignment horizontal="left" vertical="center"/>
    </xf>
    <xf numFmtId="0" fontId="9" fillId="10" borderId="23" xfId="2" applyFont="1" applyFill="1" applyBorder="1" applyAlignment="1">
      <alignment horizontal="center" vertical="center" wrapText="1"/>
    </xf>
    <xf numFmtId="0" fontId="11" fillId="10" borderId="15" xfId="2" applyFont="1" applyFill="1" applyBorder="1" applyAlignment="1">
      <alignment horizontal="left" vertical="center" wrapText="1"/>
    </xf>
    <xf numFmtId="0" fontId="11" fillId="10" borderId="17" xfId="2" applyFont="1" applyFill="1" applyBorder="1" applyAlignment="1">
      <alignment horizontal="left" vertical="center" wrapText="1"/>
    </xf>
    <xf numFmtId="0" fontId="1" fillId="10" borderId="6" xfId="2" applyFill="1" applyBorder="1" applyAlignment="1">
      <alignment horizontal="left" vertical="center"/>
    </xf>
    <xf numFmtId="0" fontId="1" fillId="10" borderId="14" xfId="2" applyFill="1" applyBorder="1" applyAlignment="1">
      <alignment vertical="center"/>
    </xf>
    <xf numFmtId="0" fontId="1" fillId="10" borderId="0" xfId="2" applyFill="1"/>
    <xf numFmtId="0" fontId="0" fillId="10" borderId="0" xfId="0" applyFill="1"/>
    <xf numFmtId="0" fontId="32" fillId="10" borderId="15" xfId="2" applyFont="1" applyFill="1" applyBorder="1" applyAlignment="1">
      <alignment horizontal="center" vertical="center"/>
    </xf>
    <xf numFmtId="0" fontId="32" fillId="10" borderId="15" xfId="2" applyFont="1" applyFill="1" applyBorder="1" applyAlignment="1">
      <alignment vertical="center"/>
    </xf>
    <xf numFmtId="0" fontId="32" fillId="10" borderId="16" xfId="2" applyFont="1" applyFill="1" applyBorder="1" applyAlignment="1">
      <alignment vertical="center"/>
    </xf>
    <xf numFmtId="0" fontId="32" fillId="10" borderId="23" xfId="2" applyFont="1" applyFill="1" applyBorder="1" applyAlignment="1">
      <alignment horizontal="center" vertical="center" wrapText="1"/>
    </xf>
    <xf numFmtId="0" fontId="32" fillId="10" borderId="15" xfId="2" applyFont="1" applyFill="1" applyBorder="1" applyAlignment="1">
      <alignment horizontal="center" vertical="center" wrapText="1"/>
    </xf>
    <xf numFmtId="0" fontId="32" fillId="10" borderId="17" xfId="2" applyFont="1" applyFill="1" applyBorder="1" applyAlignment="1">
      <alignment horizontal="center" vertical="center"/>
    </xf>
    <xf numFmtId="0" fontId="32" fillId="10" borderId="6" xfId="2" applyFont="1" applyFill="1" applyBorder="1" applyAlignment="1">
      <alignment horizontal="center" vertical="center" wrapText="1"/>
    </xf>
    <xf numFmtId="0" fontId="32" fillId="10" borderId="19" xfId="2" applyFont="1" applyFill="1" applyBorder="1" applyAlignment="1">
      <alignment horizontal="center" vertical="center" wrapText="1"/>
    </xf>
    <xf numFmtId="49" fontId="31" fillId="10" borderId="6" xfId="2" applyNumberFormat="1" applyFont="1" applyFill="1" applyBorder="1" applyAlignment="1">
      <alignment wrapText="1"/>
    </xf>
    <xf numFmtId="0" fontId="31" fillId="10" borderId="23" xfId="2" applyFont="1" applyFill="1" applyBorder="1" applyAlignment="1">
      <alignment horizontal="center" vertical="center" wrapText="1"/>
    </xf>
    <xf numFmtId="0" fontId="32" fillId="10" borderId="15" xfId="2" applyFont="1" applyFill="1" applyBorder="1" applyAlignment="1">
      <alignment horizontal="left" vertical="center" wrapText="1"/>
    </xf>
    <xf numFmtId="0" fontId="32" fillId="10" borderId="17" xfId="2" applyFont="1" applyFill="1" applyBorder="1"/>
    <xf numFmtId="0" fontId="33" fillId="10" borderId="14" xfId="2" applyFont="1" applyFill="1" applyBorder="1" applyAlignment="1">
      <alignment horizontal="center" vertical="center" wrapText="1"/>
    </xf>
    <xf numFmtId="0" fontId="41" fillId="0" borderId="0" xfId="2" applyFont="1"/>
    <xf numFmtId="0" fontId="35" fillId="10" borderId="6" xfId="2" applyFont="1" applyFill="1" applyBorder="1" applyAlignment="1">
      <alignment horizontal="left" vertical="center"/>
    </xf>
    <xf numFmtId="0" fontId="36" fillId="10" borderId="7" xfId="2" applyFont="1" applyFill="1" applyBorder="1" applyAlignment="1">
      <alignment horizontal="center" vertical="center"/>
    </xf>
    <xf numFmtId="0" fontId="36" fillId="10" borderId="15" xfId="2" applyFont="1" applyFill="1" applyBorder="1" applyAlignment="1">
      <alignment horizontal="center" vertical="center"/>
    </xf>
    <xf numFmtId="0" fontId="36" fillId="10" borderId="16" xfId="2" applyFont="1" applyFill="1" applyBorder="1" applyAlignment="1">
      <alignment horizontal="center" vertical="center"/>
    </xf>
    <xf numFmtId="0" fontId="36" fillId="10" borderId="6" xfId="2" applyFont="1" applyFill="1" applyBorder="1" applyAlignment="1">
      <alignment horizontal="center" vertical="center"/>
    </xf>
    <xf numFmtId="0" fontId="37" fillId="10" borderId="7" xfId="2" applyFont="1" applyFill="1" applyBorder="1" applyAlignment="1">
      <alignment horizontal="center" vertical="center"/>
    </xf>
    <xf numFmtId="0" fontId="37" fillId="10" borderId="15" xfId="2" applyFont="1" applyFill="1" applyBorder="1" applyAlignment="1">
      <alignment horizontal="left" vertical="center"/>
    </xf>
    <xf numFmtId="0" fontId="37" fillId="10" borderId="16" xfId="2" applyFont="1" applyFill="1" applyBorder="1" applyAlignment="1">
      <alignment horizontal="left" vertical="center" wrapText="1"/>
    </xf>
    <xf numFmtId="0" fontId="38" fillId="10" borderId="6" xfId="0" applyFont="1" applyFill="1" applyBorder="1"/>
    <xf numFmtId="0" fontId="41" fillId="10" borderId="0" xfId="2" applyFont="1" applyFill="1"/>
    <xf numFmtId="0" fontId="40" fillId="0" borderId="15" xfId="2" applyFont="1" applyBorder="1" applyAlignment="1">
      <alignment horizontal="center" vertical="center"/>
    </xf>
    <xf numFmtId="0" fontId="36" fillId="12" borderId="7" xfId="2" applyFont="1" applyFill="1" applyBorder="1" applyAlignment="1">
      <alignment horizontal="center" vertical="center"/>
    </xf>
    <xf numFmtId="0" fontId="36" fillId="12" borderId="15" xfId="2" applyFont="1" applyFill="1" applyBorder="1" applyAlignment="1">
      <alignment horizontal="center" vertical="center"/>
    </xf>
    <xf numFmtId="0" fontId="36" fillId="12" borderId="16" xfId="2" applyFont="1" applyFill="1" applyBorder="1" applyAlignment="1">
      <alignment horizontal="center" vertical="center"/>
    </xf>
    <xf numFmtId="0" fontId="9" fillId="10" borderId="15" xfId="1" applyFont="1" applyFill="1" applyBorder="1" applyAlignment="1">
      <alignment horizontal="left" vertical="center"/>
    </xf>
    <xf numFmtId="0" fontId="6" fillId="10" borderId="17" xfId="2" applyFont="1" applyFill="1" applyBorder="1" applyAlignment="1">
      <alignment vertical="center"/>
    </xf>
    <xf numFmtId="0" fontId="40" fillId="10" borderId="0" xfId="2" applyFont="1" applyFill="1" applyAlignment="1">
      <alignment horizontal="center" vertical="center"/>
    </xf>
    <xf numFmtId="0" fontId="36" fillId="0" borderId="15" xfId="2" applyFont="1" applyBorder="1" applyAlignment="1">
      <alignment horizontal="center" vertical="center"/>
    </xf>
    <xf numFmtId="0" fontId="36" fillId="0" borderId="7" xfId="2" applyFont="1" applyBorder="1" applyAlignment="1">
      <alignment horizontal="center" vertical="center"/>
    </xf>
    <xf numFmtId="0" fontId="36" fillId="0" borderId="16" xfId="2" applyFont="1" applyBorder="1" applyAlignment="1">
      <alignment horizontal="center" vertical="center"/>
    </xf>
    <xf numFmtId="0" fontId="1" fillId="3" borderId="1" xfId="2" applyFill="1" applyBorder="1"/>
    <xf numFmtId="0" fontId="40" fillId="0" borderId="0" xfId="2" applyFont="1" applyAlignment="1">
      <alignment vertical="center"/>
    </xf>
    <xf numFmtId="0" fontId="40" fillId="0" borderId="0" xfId="2" applyFont="1" applyAlignment="1">
      <alignment horizontal="center" vertical="center"/>
    </xf>
    <xf numFmtId="0" fontId="36" fillId="10" borderId="1" xfId="2" applyFont="1" applyFill="1" applyBorder="1" applyAlignment="1">
      <alignment horizontal="center"/>
    </xf>
    <xf numFmtId="0" fontId="40" fillId="10" borderId="0" xfId="2" applyFont="1" applyFill="1" applyAlignment="1">
      <alignment vertical="center"/>
    </xf>
    <xf numFmtId="0" fontId="41" fillId="0" borderId="15" xfId="2" applyFont="1" applyBorder="1"/>
    <xf numFmtId="0" fontId="39" fillId="0" borderId="15" xfId="2" applyFont="1" applyBorder="1" applyAlignment="1">
      <alignment horizontal="center" vertical="center"/>
    </xf>
    <xf numFmtId="0" fontId="41" fillId="0" borderId="16" xfId="2" applyFont="1" applyBorder="1"/>
    <xf numFmtId="0" fontId="36" fillId="0" borderId="15" xfId="2" applyFont="1" applyBorder="1" applyAlignment="1">
      <alignment horizontal="center"/>
    </xf>
    <xf numFmtId="0" fontId="45" fillId="0" borderId="7" xfId="2" applyFont="1" applyBorder="1" applyAlignment="1">
      <alignment horizontal="center" vertical="center"/>
    </xf>
    <xf numFmtId="0" fontId="46" fillId="0" borderId="15" xfId="2" applyFont="1" applyBorder="1" applyAlignment="1">
      <alignment horizontal="center" vertical="center"/>
    </xf>
    <xf numFmtId="0" fontId="8" fillId="0" borderId="1" xfId="2" applyFont="1" applyBorder="1" applyAlignment="1">
      <alignment horizontal="left"/>
    </xf>
    <xf numFmtId="0" fontId="40" fillId="0" borderId="0" xfId="2" applyFont="1" applyAlignment="1">
      <alignment horizontal="left" vertical="center"/>
    </xf>
    <xf numFmtId="0" fontId="8" fillId="10" borderId="1" xfId="2" applyFont="1" applyFill="1" applyBorder="1" applyAlignment="1">
      <alignment horizontal="left"/>
    </xf>
    <xf numFmtId="0" fontId="40" fillId="10" borderId="0" xfId="2" applyFont="1" applyFill="1" applyAlignment="1">
      <alignment horizontal="left" vertical="center"/>
    </xf>
    <xf numFmtId="0" fontId="8" fillId="0" borderId="1" xfId="2" applyFont="1" applyBorder="1" applyAlignment="1">
      <alignment horizontal="center"/>
    </xf>
    <xf numFmtId="0" fontId="1" fillId="10" borderId="1" xfId="2" applyFill="1" applyBorder="1" applyAlignment="1">
      <alignment horizontal="left"/>
    </xf>
    <xf numFmtId="0" fontId="8" fillId="12" borderId="1" xfId="2" applyFont="1" applyFill="1" applyBorder="1" applyAlignment="1">
      <alignment horizontal="left"/>
    </xf>
    <xf numFmtId="0" fontId="1" fillId="0" borderId="19" xfId="5" applyFont="1" applyBorder="1" applyAlignment="1">
      <alignment vertical="center"/>
    </xf>
    <xf numFmtId="0" fontId="1" fillId="0" borderId="19" xfId="1" applyFont="1" applyBorder="1" applyAlignment="1">
      <alignment vertical="center" wrapText="1"/>
    </xf>
    <xf numFmtId="0" fontId="1" fillId="10" borderId="19" xfId="5" applyFont="1" applyFill="1" applyBorder="1" applyAlignment="1">
      <alignment vertical="center"/>
    </xf>
    <xf numFmtId="0" fontId="31" fillId="10" borderId="19" xfId="2" applyFont="1" applyFill="1" applyBorder="1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47" fillId="13" borderId="15" xfId="2" applyFont="1" applyFill="1" applyBorder="1" applyAlignment="1">
      <alignment horizontal="center" vertical="center"/>
    </xf>
    <xf numFmtId="0" fontId="41" fillId="13" borderId="15" xfId="2" applyFont="1" applyFill="1" applyBorder="1" applyAlignment="1">
      <alignment vertical="center"/>
    </xf>
    <xf numFmtId="0" fontId="39" fillId="14" borderId="15" xfId="2" applyFont="1" applyFill="1" applyBorder="1" applyAlignment="1">
      <alignment horizontal="center" vertical="center" wrapText="1"/>
    </xf>
    <xf numFmtId="0" fontId="36" fillId="15" borderId="15" xfId="2" applyFont="1" applyFill="1" applyBorder="1" applyAlignment="1">
      <alignment horizontal="center" vertical="center"/>
    </xf>
    <xf numFmtId="0" fontId="1" fillId="0" borderId="23" xfId="2" applyBorder="1" applyAlignment="1">
      <alignment horizontal="left" vertical="center"/>
    </xf>
    <xf numFmtId="0" fontId="1" fillId="10" borderId="23" xfId="2" applyFill="1" applyBorder="1" applyAlignment="1">
      <alignment horizontal="left" vertical="center"/>
    </xf>
    <xf numFmtId="0" fontId="39" fillId="10" borderId="7" xfId="2" applyFont="1" applyFill="1" applyBorder="1" applyAlignment="1">
      <alignment horizontal="center" vertical="center"/>
    </xf>
    <xf numFmtId="0" fontId="39" fillId="10" borderId="15" xfId="2" applyFont="1" applyFill="1" applyBorder="1" applyAlignment="1">
      <alignment horizontal="left" vertical="center"/>
    </xf>
    <xf numFmtId="0" fontId="39" fillId="10" borderId="16" xfId="2" applyFont="1" applyFill="1" applyBorder="1" applyAlignment="1">
      <alignment horizontal="left" vertical="center" wrapText="1"/>
    </xf>
    <xf numFmtId="0" fontId="35" fillId="10" borderId="7" xfId="2" applyFont="1" applyFill="1" applyBorder="1" applyAlignment="1">
      <alignment horizontal="center" vertical="center"/>
    </xf>
    <xf numFmtId="0" fontId="35" fillId="10" borderId="15" xfId="2" applyFont="1" applyFill="1" applyBorder="1" applyAlignment="1">
      <alignment horizontal="left" vertical="center"/>
    </xf>
    <xf numFmtId="0" fontId="35" fillId="10" borderId="16" xfId="2" applyFont="1" applyFill="1" applyBorder="1" applyAlignment="1">
      <alignment horizontal="left" vertical="center" wrapText="1"/>
    </xf>
    <xf numFmtId="0" fontId="41" fillId="10" borderId="6" xfId="2" applyFont="1" applyFill="1" applyBorder="1" applyAlignment="1">
      <alignment horizontal="left" vertical="center"/>
    </xf>
    <xf numFmtId="0" fontId="39" fillId="10" borderId="15" xfId="2" applyFont="1" applyFill="1" applyBorder="1" applyAlignment="1">
      <alignment horizontal="center" vertical="center"/>
    </xf>
    <xf numFmtId="0" fontId="39" fillId="10" borderId="16" xfId="2" applyFont="1" applyFill="1" applyBorder="1" applyAlignment="1">
      <alignment horizontal="center" vertical="center"/>
    </xf>
    <xf numFmtId="0" fontId="39" fillId="10" borderId="6" xfId="2" applyFont="1" applyFill="1" applyBorder="1" applyAlignment="1">
      <alignment horizontal="center" vertical="center"/>
    </xf>
    <xf numFmtId="0" fontId="45" fillId="10" borderId="6" xfId="0" applyFont="1" applyFill="1" applyBorder="1"/>
    <xf numFmtId="0" fontId="41" fillId="10" borderId="14" xfId="2" applyFont="1" applyFill="1" applyBorder="1" applyAlignment="1">
      <alignment vertical="center"/>
    </xf>
    <xf numFmtId="0" fontId="36" fillId="10" borderId="7" xfId="1" applyFont="1" applyFill="1" applyBorder="1" applyAlignment="1">
      <alignment horizontal="center" vertical="center"/>
    </xf>
    <xf numFmtId="0" fontId="36" fillId="10" borderId="15" xfId="1" applyFont="1" applyFill="1" applyBorder="1" applyAlignment="1">
      <alignment horizontal="center" vertical="center"/>
    </xf>
    <xf numFmtId="0" fontId="36" fillId="10" borderId="14" xfId="1" applyFont="1" applyFill="1" applyBorder="1" applyAlignment="1">
      <alignment horizontal="center" vertical="center"/>
    </xf>
    <xf numFmtId="0" fontId="42" fillId="10" borderId="7" xfId="1" applyFont="1" applyFill="1" applyBorder="1" applyAlignment="1">
      <alignment horizontal="center" vertical="center"/>
    </xf>
    <xf numFmtId="0" fontId="37" fillId="10" borderId="17" xfId="2" applyFont="1" applyFill="1" applyBorder="1" applyAlignment="1">
      <alignment vertical="center"/>
    </xf>
    <xf numFmtId="0" fontId="41" fillId="10" borderId="6" xfId="2" applyFont="1" applyFill="1" applyBorder="1" applyAlignment="1">
      <alignment vertical="center"/>
    </xf>
    <xf numFmtId="0" fontId="1" fillId="16" borderId="19" xfId="2" applyFill="1" applyBorder="1" applyAlignment="1">
      <alignment horizontal="left" vertical="center" wrapText="1"/>
    </xf>
    <xf numFmtId="0" fontId="41" fillId="10" borderId="6" xfId="2" applyFont="1" applyFill="1" applyBorder="1"/>
    <xf numFmtId="0" fontId="41" fillId="10" borderId="15" xfId="2" applyFont="1" applyFill="1" applyBorder="1" applyAlignment="1">
      <alignment horizontal="left" vertical="center"/>
    </xf>
    <xf numFmtId="0" fontId="11" fillId="10" borderId="15" xfId="1" applyFont="1" applyFill="1" applyBorder="1" applyAlignment="1">
      <alignment horizontal="left" vertical="center"/>
    </xf>
    <xf numFmtId="0" fontId="10" fillId="10" borderId="17" xfId="2" applyFont="1" applyFill="1" applyBorder="1" applyAlignment="1">
      <alignment vertical="center"/>
    </xf>
    <xf numFmtId="0" fontId="5" fillId="11" borderId="19" xfId="2" applyFont="1" applyFill="1" applyBorder="1" applyAlignment="1">
      <alignment horizontal="center" vertical="center" wrapText="1"/>
    </xf>
    <xf numFmtId="0" fontId="1" fillId="16" borderId="19" xfId="2" applyFill="1" applyBorder="1" applyAlignment="1">
      <alignment horizontal="center" vertical="center" wrapText="1"/>
    </xf>
    <xf numFmtId="0" fontId="36" fillId="10" borderId="6" xfId="1" applyFont="1" applyFill="1" applyBorder="1" applyAlignment="1">
      <alignment horizontal="center" vertical="center"/>
    </xf>
    <xf numFmtId="0" fontId="35" fillId="10" borderId="6" xfId="2" applyFont="1" applyFill="1" applyBorder="1"/>
    <xf numFmtId="0" fontId="39" fillId="16" borderId="19" xfId="2" applyFont="1" applyFill="1" applyBorder="1" applyAlignment="1">
      <alignment horizontal="center" vertical="center" wrapText="1"/>
    </xf>
    <xf numFmtId="0" fontId="37" fillId="10" borderId="17" xfId="1" applyFont="1" applyFill="1" applyBorder="1" applyAlignment="1">
      <alignment horizontal="center" vertical="center"/>
    </xf>
    <xf numFmtId="0" fontId="8" fillId="10" borderId="6" xfId="1" applyFont="1" applyFill="1" applyBorder="1" applyAlignment="1">
      <alignment horizontal="left" vertical="center"/>
    </xf>
    <xf numFmtId="0" fontId="1" fillId="11" borderId="19" xfId="2" applyFill="1" applyBorder="1" applyAlignment="1">
      <alignment horizontal="center" vertical="center" wrapText="1"/>
    </xf>
    <xf numFmtId="0" fontId="10" fillId="10" borderId="6" xfId="2" applyFont="1" applyFill="1" applyBorder="1" applyAlignment="1">
      <alignment horizontal="left" vertical="center"/>
    </xf>
    <xf numFmtId="0" fontId="10" fillId="10" borderId="14" xfId="2" applyFont="1" applyFill="1" applyBorder="1" applyAlignment="1">
      <alignment vertical="center"/>
    </xf>
    <xf numFmtId="0" fontId="43" fillId="10" borderId="19" xfId="2" applyFont="1" applyFill="1" applyBorder="1" applyAlignment="1">
      <alignment vertical="center" wrapText="1"/>
    </xf>
    <xf numFmtId="0" fontId="43" fillId="16" borderId="19" xfId="2" applyFont="1" applyFill="1" applyBorder="1" applyAlignment="1">
      <alignment horizontal="center" vertical="center" wrapText="1"/>
    </xf>
    <xf numFmtId="0" fontId="39" fillId="16" borderId="15" xfId="2" applyFont="1" applyFill="1" applyBorder="1" applyAlignment="1">
      <alignment horizontal="center" vertical="center"/>
    </xf>
    <xf numFmtId="0" fontId="42" fillId="9" borderId="7" xfId="1" applyFont="1" applyFill="1" applyBorder="1" applyAlignment="1">
      <alignment horizontal="center" vertical="center"/>
    </xf>
    <xf numFmtId="0" fontId="10" fillId="12" borderId="6" xfId="2" applyFont="1" applyFill="1" applyBorder="1" applyAlignment="1">
      <alignment horizontal="left" vertical="center"/>
    </xf>
    <xf numFmtId="0" fontId="10" fillId="12" borderId="14" xfId="2" applyFont="1" applyFill="1" applyBorder="1" applyAlignment="1">
      <alignment vertical="center"/>
    </xf>
    <xf numFmtId="0" fontId="41" fillId="12" borderId="6" xfId="2" applyFont="1" applyFill="1" applyBorder="1" applyAlignment="1">
      <alignment vertical="center"/>
    </xf>
    <xf numFmtId="0" fontId="41" fillId="12" borderId="6" xfId="2" applyFont="1" applyFill="1" applyBorder="1" applyAlignment="1">
      <alignment horizontal="left" vertical="center"/>
    </xf>
    <xf numFmtId="0" fontId="41" fillId="12" borderId="14" xfId="2" applyFont="1" applyFill="1" applyBorder="1" applyAlignment="1">
      <alignment vertical="center"/>
    </xf>
    <xf numFmtId="0" fontId="39" fillId="12" borderId="15" xfId="2" applyFont="1" applyFill="1" applyBorder="1" applyAlignment="1">
      <alignment horizontal="center" vertical="center"/>
    </xf>
    <xf numFmtId="0" fontId="36" fillId="12" borderId="7" xfId="1" applyFont="1" applyFill="1" applyBorder="1" applyAlignment="1">
      <alignment horizontal="center" vertical="center"/>
    </xf>
    <xf numFmtId="0" fontId="36" fillId="12" borderId="15" xfId="1" applyFont="1" applyFill="1" applyBorder="1" applyAlignment="1">
      <alignment horizontal="center" vertical="center"/>
    </xf>
    <xf numFmtId="0" fontId="39" fillId="12" borderId="6" xfId="2" applyFont="1" applyFill="1" applyBorder="1" applyAlignment="1">
      <alignment horizontal="center" vertical="center"/>
    </xf>
    <xf numFmtId="0" fontId="36" fillId="12" borderId="14" xfId="1" applyFont="1" applyFill="1" applyBorder="1" applyAlignment="1">
      <alignment horizontal="center" vertical="center"/>
    </xf>
    <xf numFmtId="0" fontId="36" fillId="9" borderId="7" xfId="1" applyFont="1" applyFill="1" applyBorder="1" applyAlignment="1">
      <alignment horizontal="center" vertical="center"/>
    </xf>
    <xf numFmtId="0" fontId="6" fillId="9" borderId="15" xfId="2" applyFont="1" applyFill="1" applyBorder="1" applyAlignment="1">
      <alignment horizontal="left" vertical="center"/>
    </xf>
    <xf numFmtId="0" fontId="37" fillId="12" borderId="17" xfId="1" applyFont="1" applyFill="1" applyBorder="1" applyAlignment="1">
      <alignment horizontal="center" vertical="center"/>
    </xf>
    <xf numFmtId="0" fontId="1" fillId="12" borderId="19" xfId="2" applyFill="1" applyBorder="1" applyAlignment="1">
      <alignment horizontal="center" vertical="center" wrapText="1"/>
    </xf>
    <xf numFmtId="0" fontId="41" fillId="12" borderId="6" xfId="2" applyFont="1" applyFill="1" applyBorder="1"/>
    <xf numFmtId="0" fontId="1" fillId="10" borderId="19" xfId="2" applyFill="1" applyBorder="1" applyAlignment="1">
      <alignment horizontal="center" vertical="center" wrapText="1"/>
    </xf>
    <xf numFmtId="0" fontId="42" fillId="12" borderId="15" xfId="1" applyFont="1" applyFill="1" applyBorder="1" applyAlignment="1">
      <alignment horizontal="left" vertical="center"/>
    </xf>
    <xf numFmtId="0" fontId="37" fillId="12" borderId="17" xfId="2" applyFont="1" applyFill="1" applyBorder="1" applyAlignment="1">
      <alignment vertical="center"/>
    </xf>
    <xf numFmtId="0" fontId="41" fillId="12" borderId="19" xfId="2" applyFont="1" applyFill="1" applyBorder="1" applyAlignment="1">
      <alignment horizontal="center" vertical="center" wrapText="1"/>
    </xf>
    <xf numFmtId="0" fontId="44" fillId="10" borderId="17" xfId="2" applyFont="1" applyFill="1" applyBorder="1" applyAlignment="1">
      <alignment vertical="center"/>
    </xf>
    <xf numFmtId="0" fontId="8" fillId="10" borderId="19" xfId="1" applyFont="1" applyFill="1" applyBorder="1" applyAlignment="1">
      <alignment vertical="center"/>
    </xf>
    <xf numFmtId="0" fontId="6" fillId="10" borderId="15" xfId="2" applyFont="1" applyFill="1" applyBorder="1" applyAlignment="1">
      <alignment horizontal="left" vertical="center"/>
    </xf>
    <xf numFmtId="0" fontId="25" fillId="10" borderId="19" xfId="2" applyFont="1" applyFill="1" applyBorder="1" applyAlignment="1">
      <alignment horizontal="left" vertical="center"/>
    </xf>
    <xf numFmtId="0" fontId="31" fillId="10" borderId="21" xfId="2" applyFont="1" applyFill="1" applyBorder="1" applyAlignment="1">
      <alignment horizontal="left" vertical="center" wrapText="1"/>
    </xf>
    <xf numFmtId="49" fontId="31" fillId="10" borderId="21" xfId="2" applyNumberFormat="1" applyFont="1" applyFill="1" applyBorder="1"/>
    <xf numFmtId="0" fontId="32" fillId="10" borderId="7" xfId="2" applyFont="1" applyFill="1" applyBorder="1" applyAlignment="1">
      <alignment horizontal="center" vertical="center"/>
    </xf>
    <xf numFmtId="0" fontId="1" fillId="10" borderId="15" xfId="2" applyFill="1" applyBorder="1"/>
    <xf numFmtId="0" fontId="1" fillId="10" borderId="16" xfId="2" applyFill="1" applyBorder="1"/>
    <xf numFmtId="0" fontId="33" fillId="10" borderId="21" xfId="2" applyFont="1" applyFill="1" applyBorder="1" applyAlignment="1">
      <alignment horizontal="left" vertical="center" wrapText="1"/>
    </xf>
    <xf numFmtId="49" fontId="33" fillId="10" borderId="21" xfId="2" applyNumberFormat="1" applyFont="1" applyFill="1" applyBorder="1"/>
    <xf numFmtId="49" fontId="1" fillId="10" borderId="6" xfId="2" applyNumberFormat="1" applyFill="1" applyBorder="1"/>
    <xf numFmtId="0" fontId="31" fillId="10" borderId="19" xfId="2" applyFont="1" applyFill="1" applyBorder="1" applyAlignment="1">
      <alignment vertical="center" wrapText="1"/>
    </xf>
    <xf numFmtId="0" fontId="32" fillId="10" borderId="17" xfId="2" applyFont="1" applyFill="1" applyBorder="1" applyAlignment="1">
      <alignment vertical="center" wrapText="1"/>
    </xf>
    <xf numFmtId="0" fontId="31" fillId="10" borderId="28" xfId="2" applyFont="1" applyFill="1" applyBorder="1" applyAlignment="1">
      <alignment vertical="center" wrapText="1"/>
    </xf>
    <xf numFmtId="0" fontId="8" fillId="10" borderId="14" xfId="2" applyFont="1" applyFill="1" applyBorder="1"/>
    <xf numFmtId="0" fontId="1" fillId="12" borderId="16" xfId="2" applyFill="1" applyBorder="1" applyAlignment="1">
      <alignment horizontal="left" vertical="center" wrapText="1"/>
    </xf>
    <xf numFmtId="0" fontId="1" fillId="12" borderId="7" xfId="2" applyFill="1" applyBorder="1" applyAlignment="1">
      <alignment vertical="center" wrapText="1"/>
    </xf>
    <xf numFmtId="0" fontId="42" fillId="12" borderId="7" xfId="1" applyFont="1" applyFill="1" applyBorder="1" applyAlignment="1">
      <alignment horizontal="center" vertical="center"/>
    </xf>
    <xf numFmtId="0" fontId="41" fillId="12" borderId="39" xfId="2" applyFont="1" applyFill="1" applyBorder="1"/>
    <xf numFmtId="0" fontId="39" fillId="12" borderId="7" xfId="1" applyFont="1" applyFill="1" applyBorder="1" applyAlignment="1">
      <alignment horizontal="center" vertical="center"/>
    </xf>
    <xf numFmtId="0" fontId="39" fillId="12" borderId="15" xfId="2" applyFont="1" applyFill="1" applyBorder="1" applyAlignment="1">
      <alignment horizontal="left" vertical="center"/>
    </xf>
    <xf numFmtId="0" fontId="39" fillId="12" borderId="17" xfId="2" applyFont="1" applyFill="1" applyBorder="1" applyAlignment="1">
      <alignment vertical="center"/>
    </xf>
    <xf numFmtId="0" fontId="35" fillId="12" borderId="6" xfId="2" applyFont="1" applyFill="1" applyBorder="1" applyAlignment="1">
      <alignment horizontal="left" vertical="center"/>
    </xf>
    <xf numFmtId="0" fontId="35" fillId="12" borderId="14" xfId="2" applyFont="1" applyFill="1" applyBorder="1" applyAlignment="1">
      <alignment vertical="center"/>
    </xf>
    <xf numFmtId="0" fontId="36" fillId="12" borderId="6" xfId="2" applyFont="1" applyFill="1" applyBorder="1" applyAlignment="1">
      <alignment horizontal="center" vertical="center"/>
    </xf>
    <xf numFmtId="0" fontId="35" fillId="12" borderId="15" xfId="2" applyFont="1" applyFill="1" applyBorder="1" applyAlignment="1">
      <alignment horizontal="left" vertical="center"/>
    </xf>
    <xf numFmtId="0" fontId="42" fillId="12" borderId="17" xfId="2" applyFont="1" applyFill="1" applyBorder="1" applyAlignment="1">
      <alignment vertical="center"/>
    </xf>
    <xf numFmtId="0" fontId="35" fillId="12" borderId="6" xfId="2" applyFont="1" applyFill="1" applyBorder="1" applyAlignment="1">
      <alignment vertical="center"/>
    </xf>
    <xf numFmtId="0" fontId="8" fillId="12" borderId="19" xfId="2" applyFont="1" applyFill="1" applyBorder="1" applyAlignment="1">
      <alignment horizontal="center" vertical="center" wrapText="1"/>
    </xf>
    <xf numFmtId="0" fontId="35" fillId="12" borderId="6" xfId="2" applyFont="1" applyFill="1" applyBorder="1"/>
    <xf numFmtId="0" fontId="8" fillId="10" borderId="6" xfId="2" applyFont="1" applyFill="1" applyBorder="1" applyAlignment="1">
      <alignment horizontal="left" vertical="center" wrapText="1"/>
    </xf>
    <xf numFmtId="0" fontId="9" fillId="10" borderId="7" xfId="2" applyFont="1" applyFill="1" applyBorder="1" applyAlignment="1">
      <alignment horizontal="center" vertical="center"/>
    </xf>
    <xf numFmtId="0" fontId="9" fillId="10" borderId="15" xfId="2" applyFont="1" applyFill="1" applyBorder="1" applyAlignment="1">
      <alignment horizontal="center" vertical="center"/>
    </xf>
    <xf numFmtId="0" fontId="19" fillId="10" borderId="16" xfId="2" applyFont="1" applyFill="1" applyBorder="1" applyAlignment="1">
      <alignment horizontal="center" vertical="center"/>
    </xf>
    <xf numFmtId="0" fontId="11" fillId="10" borderId="7" xfId="2" applyFont="1" applyFill="1" applyBorder="1" applyAlignment="1">
      <alignment horizontal="center" vertical="center" wrapText="1"/>
    </xf>
    <xf numFmtId="0" fontId="11" fillId="10" borderId="23" xfId="2" applyFont="1" applyFill="1" applyBorder="1" applyAlignment="1">
      <alignment horizontal="left" vertical="center" wrapText="1"/>
    </xf>
    <xf numFmtId="0" fontId="11" fillId="10" borderId="17" xfId="2" applyFont="1" applyFill="1" applyBorder="1"/>
    <xf numFmtId="0" fontId="9" fillId="10" borderId="18" xfId="2" applyFont="1" applyFill="1" applyBorder="1" applyAlignment="1">
      <alignment horizontal="center" vertical="center" wrapText="1"/>
    </xf>
    <xf numFmtId="0" fontId="9" fillId="10" borderId="7" xfId="2" applyFont="1" applyFill="1" applyBorder="1" applyAlignment="1">
      <alignment horizontal="center" vertical="center" wrapText="1"/>
    </xf>
    <xf numFmtId="0" fontId="20" fillId="10" borderId="23" xfId="2" applyFont="1" applyFill="1" applyBorder="1" applyAlignment="1">
      <alignment horizontal="left" vertical="center" wrapText="1"/>
    </xf>
    <xf numFmtId="0" fontId="8" fillId="10" borderId="17" xfId="2" applyFont="1" applyFill="1" applyBorder="1"/>
    <xf numFmtId="0" fontId="31" fillId="10" borderId="21" xfId="2" applyFont="1" applyFill="1" applyBorder="1"/>
    <xf numFmtId="0" fontId="33" fillId="10" borderId="21" xfId="2" applyFont="1" applyFill="1" applyBorder="1"/>
    <xf numFmtId="0" fontId="41" fillId="10" borderId="15" xfId="2" applyFont="1" applyFill="1" applyBorder="1"/>
    <xf numFmtId="0" fontId="41" fillId="10" borderId="16" xfId="2" applyFont="1" applyFill="1" applyBorder="1"/>
    <xf numFmtId="0" fontId="1" fillId="10" borderId="15" xfId="2" applyFill="1" applyBorder="1" applyAlignment="1">
      <alignment horizontal="left" vertical="center"/>
    </xf>
    <xf numFmtId="0" fontId="6" fillId="11" borderId="19" xfId="2" applyFont="1" applyFill="1" applyBorder="1" applyAlignment="1">
      <alignment horizontal="center" vertical="center" wrapText="1"/>
    </xf>
    <xf numFmtId="0" fontId="1" fillId="10" borderId="6" xfId="2" applyFill="1" applyBorder="1" applyAlignment="1">
      <alignment horizontal="left" vertical="center" wrapText="1"/>
    </xf>
    <xf numFmtId="0" fontId="1" fillId="10" borderId="14" xfId="2" applyFill="1" applyBorder="1"/>
    <xf numFmtId="0" fontId="6" fillId="10" borderId="23" xfId="2" applyFont="1" applyFill="1" applyBorder="1" applyAlignment="1">
      <alignment horizontal="center" vertical="center" wrapText="1"/>
    </xf>
    <xf numFmtId="0" fontId="6" fillId="10" borderId="15" xfId="2" applyFont="1" applyFill="1" applyBorder="1" applyAlignment="1">
      <alignment horizontal="center" vertical="center" wrapText="1"/>
    </xf>
    <xf numFmtId="0" fontId="6" fillId="10" borderId="6" xfId="2" applyFont="1" applyFill="1" applyBorder="1" applyAlignment="1">
      <alignment horizontal="center" vertical="center" wrapText="1"/>
    </xf>
    <xf numFmtId="0" fontId="10" fillId="10" borderId="7" xfId="2" applyFont="1" applyFill="1" applyBorder="1" applyAlignment="1">
      <alignment horizontal="center" vertical="center" wrapText="1"/>
    </xf>
    <xf numFmtId="0" fontId="10" fillId="10" borderId="23" xfId="2" applyFont="1" applyFill="1" applyBorder="1" applyAlignment="1">
      <alignment horizontal="left" vertical="center" wrapText="1"/>
    </xf>
    <xf numFmtId="0" fontId="10" fillId="10" borderId="17" xfId="2" applyFont="1" applyFill="1" applyBorder="1"/>
    <xf numFmtId="0" fontId="1" fillId="10" borderId="19" xfId="2" applyFill="1" applyBorder="1" applyAlignment="1">
      <alignment horizontal="left" vertical="center" wrapText="1"/>
    </xf>
    <xf numFmtId="0" fontId="6" fillId="10" borderId="7" xfId="2" applyFont="1" applyFill="1" applyBorder="1" applyAlignment="1">
      <alignment horizontal="center" vertical="center" wrapText="1"/>
    </xf>
    <xf numFmtId="0" fontId="22" fillId="10" borderId="33" xfId="2" applyFont="1" applyFill="1" applyBorder="1" applyAlignment="1">
      <alignment horizontal="left" vertical="center"/>
    </xf>
    <xf numFmtId="0" fontId="22" fillId="10" borderId="34" xfId="2" applyFont="1" applyFill="1" applyBorder="1" applyAlignment="1">
      <alignment horizontal="left"/>
    </xf>
    <xf numFmtId="0" fontId="8" fillId="10" borderId="19" xfId="1" applyFont="1" applyFill="1" applyBorder="1" applyAlignment="1">
      <alignment horizontal="center" vertical="center" wrapText="1"/>
    </xf>
    <xf numFmtId="0" fontId="9" fillId="10" borderId="17" xfId="2" applyFont="1" applyFill="1" applyBorder="1" applyAlignment="1">
      <alignment horizontal="center" vertical="center"/>
    </xf>
    <xf numFmtId="0" fontId="11" fillId="10" borderId="14" xfId="2" applyFont="1" applyFill="1" applyBorder="1"/>
    <xf numFmtId="49" fontId="8" fillId="10" borderId="6" xfId="2" applyNumberFormat="1" applyFont="1" applyFill="1" applyBorder="1" applyAlignment="1">
      <alignment wrapText="1"/>
    </xf>
    <xf numFmtId="0" fontId="8" fillId="10" borderId="23" xfId="2" applyFont="1" applyFill="1" applyBorder="1" applyAlignment="1">
      <alignment horizontal="center" vertical="center" wrapText="1"/>
    </xf>
    <xf numFmtId="0" fontId="9" fillId="10" borderId="15" xfId="2" applyFont="1" applyFill="1" applyBorder="1" applyAlignment="1">
      <alignment horizontal="left" vertical="center" wrapText="1"/>
    </xf>
    <xf numFmtId="0" fontId="9" fillId="10" borderId="17" xfId="2" applyFont="1" applyFill="1" applyBorder="1"/>
    <xf numFmtId="0" fontId="41" fillId="12" borderId="15" xfId="2" applyFont="1" applyFill="1" applyBorder="1" applyAlignment="1">
      <alignment horizontal="left" vertical="center"/>
    </xf>
    <xf numFmtId="0" fontId="8" fillId="10" borderId="6" xfId="2" applyFont="1" applyFill="1" applyBorder="1"/>
    <xf numFmtId="0" fontId="11" fillId="10" borderId="17" xfId="2" applyFont="1" applyFill="1" applyBorder="1" applyAlignment="1">
      <alignment vertical="center" wrapText="1"/>
    </xf>
    <xf numFmtId="0" fontId="6" fillId="10" borderId="6" xfId="2" applyFont="1" applyFill="1" applyBorder="1" applyAlignment="1">
      <alignment horizontal="left" vertical="center"/>
    </xf>
    <xf numFmtId="0" fontId="36" fillId="10" borderId="15" xfId="2" applyFont="1" applyFill="1" applyBorder="1" applyAlignment="1">
      <alignment horizontal="center"/>
    </xf>
    <xf numFmtId="0" fontId="41" fillId="10" borderId="15" xfId="2" applyFont="1" applyFill="1" applyBorder="1" applyAlignment="1">
      <alignment vertical="center"/>
    </xf>
    <xf numFmtId="0" fontId="41" fillId="16" borderId="19" xfId="2" applyFont="1" applyFill="1" applyBorder="1" applyAlignment="1">
      <alignment horizontal="center" vertical="center" wrapText="1"/>
    </xf>
    <xf numFmtId="0" fontId="23" fillId="10" borderId="17" xfId="2" applyFont="1" applyFill="1" applyBorder="1" applyAlignment="1">
      <alignment vertical="center"/>
    </xf>
    <xf numFmtId="0" fontId="1" fillId="10" borderId="14" xfId="2" applyFill="1" applyBorder="1" applyAlignment="1">
      <alignment horizontal="left" vertical="center"/>
    </xf>
    <xf numFmtId="0" fontId="1" fillId="10" borderId="6" xfId="2" applyFill="1" applyBorder="1" applyAlignment="1">
      <alignment vertical="center" wrapText="1"/>
    </xf>
    <xf numFmtId="0" fontId="37" fillId="12" borderId="15" xfId="2" applyFont="1" applyFill="1" applyBorder="1" applyAlignment="1">
      <alignment horizontal="left" vertical="center"/>
    </xf>
    <xf numFmtId="0" fontId="1" fillId="12" borderId="6" xfId="2" applyFill="1" applyBorder="1"/>
    <xf numFmtId="0" fontId="1" fillId="12" borderId="14" xfId="2" applyFill="1" applyBorder="1"/>
    <xf numFmtId="0" fontId="24" fillId="12" borderId="7" xfId="2" applyFont="1" applyFill="1" applyBorder="1" applyAlignment="1">
      <alignment horizontal="center" vertical="center"/>
    </xf>
    <xf numFmtId="0" fontId="0" fillId="12" borderId="15" xfId="2" applyFont="1" applyFill="1" applyBorder="1"/>
    <xf numFmtId="0" fontId="0" fillId="12" borderId="16" xfId="2" applyFont="1" applyFill="1" applyBorder="1"/>
    <xf numFmtId="0" fontId="9" fillId="12" borderId="21" xfId="2" applyFont="1" applyFill="1" applyBorder="1" applyAlignment="1">
      <alignment horizontal="center" vertical="center" wrapText="1"/>
    </xf>
    <xf numFmtId="0" fontId="9" fillId="12" borderId="6" xfId="2" applyFont="1" applyFill="1" applyBorder="1" applyAlignment="1">
      <alignment horizontal="center" vertical="center" wrapText="1"/>
    </xf>
    <xf numFmtId="0" fontId="9" fillId="12" borderId="14" xfId="2" applyFont="1" applyFill="1" applyBorder="1" applyAlignment="1">
      <alignment horizontal="center" vertical="center" wrapText="1"/>
    </xf>
    <xf numFmtId="0" fontId="9" fillId="12" borderId="15" xfId="2" applyFont="1" applyFill="1" applyBorder="1" applyAlignment="1">
      <alignment horizontal="left" vertical="center" wrapText="1"/>
    </xf>
    <xf numFmtId="0" fontId="9" fillId="12" borderId="17" xfId="2" applyFont="1" applyFill="1" applyBorder="1"/>
    <xf numFmtId="0" fontId="8" fillId="12" borderId="6" xfId="2" applyFont="1" applyFill="1" applyBorder="1"/>
    <xf numFmtId="0" fontId="1" fillId="12" borderId="6" xfId="2" applyFill="1" applyBorder="1" applyAlignment="1">
      <alignment horizontal="left" vertical="center"/>
    </xf>
    <xf numFmtId="0" fontId="20" fillId="10" borderId="15" xfId="2" applyFont="1" applyFill="1" applyBorder="1" applyAlignment="1">
      <alignment horizontal="left" vertical="center" wrapText="1"/>
    </xf>
    <xf numFmtId="0" fontId="20" fillId="10" borderId="17" xfId="2" applyFont="1" applyFill="1" applyBorder="1"/>
    <xf numFmtId="0" fontId="1" fillId="10" borderId="19" xfId="1" applyFont="1" applyFill="1" applyBorder="1" applyAlignment="1">
      <alignment vertical="center"/>
    </xf>
    <xf numFmtId="0" fontId="45" fillId="10" borderId="7" xfId="2" applyFont="1" applyFill="1" applyBorder="1" applyAlignment="1">
      <alignment horizontal="center" vertical="center"/>
    </xf>
    <xf numFmtId="0" fontId="0" fillId="10" borderId="6" xfId="0" applyFill="1" applyBorder="1"/>
    <xf numFmtId="0" fontId="6" fillId="10" borderId="19" xfId="2" applyFont="1" applyFill="1" applyBorder="1" applyAlignment="1">
      <alignment horizontal="center" vertical="center"/>
    </xf>
    <xf numFmtId="0" fontId="9" fillId="10" borderId="6" xfId="1" applyFont="1" applyFill="1" applyBorder="1" applyAlignment="1">
      <alignment horizontal="center" vertical="center"/>
    </xf>
    <xf numFmtId="0" fontId="11" fillId="10" borderId="21" xfId="1" applyFont="1" applyFill="1" applyBorder="1" applyAlignment="1">
      <alignment horizontal="center" vertical="center"/>
    </xf>
    <xf numFmtId="0" fontId="1" fillId="10" borderId="19" xfId="2" applyFill="1" applyBorder="1" applyAlignment="1">
      <alignment horizontal="left" vertical="center"/>
    </xf>
    <xf numFmtId="0" fontId="1" fillId="10" borderId="19" xfId="5" applyFont="1" applyFill="1" applyBorder="1" applyAlignment="1">
      <alignment horizontal="left" vertical="center"/>
    </xf>
    <xf numFmtId="0" fontId="8" fillId="10" borderId="14" xfId="2" applyFont="1" applyFill="1" applyBorder="1" applyAlignment="1">
      <alignment horizontal="left"/>
    </xf>
    <xf numFmtId="0" fontId="24" fillId="10" borderId="7" xfId="2" applyFont="1" applyFill="1" applyBorder="1" applyAlignment="1">
      <alignment horizontal="center" vertical="center"/>
    </xf>
    <xf numFmtId="0" fontId="24" fillId="10" borderId="15" xfId="2" applyFont="1" applyFill="1" applyBorder="1" applyAlignment="1">
      <alignment horizontal="center" vertical="center"/>
    </xf>
    <xf numFmtId="0" fontId="19" fillId="10" borderId="15" xfId="2" applyFont="1" applyFill="1" applyBorder="1" applyAlignment="1">
      <alignment horizontal="center" vertical="center"/>
    </xf>
    <xf numFmtId="0" fontId="24" fillId="10" borderId="16" xfId="2" applyFont="1" applyFill="1" applyBorder="1" applyAlignment="1">
      <alignment horizontal="center" vertical="center"/>
    </xf>
    <xf numFmtId="0" fontId="6" fillId="10" borderId="7" xfId="1" applyFont="1" applyFill="1" applyBorder="1" applyAlignment="1">
      <alignment horizontal="center" vertical="center"/>
    </xf>
    <xf numFmtId="0" fontId="6" fillId="10" borderId="15" xfId="1" applyFont="1" applyFill="1" applyBorder="1" applyAlignment="1">
      <alignment horizontal="center" vertical="center"/>
    </xf>
    <xf numFmtId="0" fontId="31" fillId="10" borderId="6" xfId="2" applyFont="1" applyFill="1" applyBorder="1" applyAlignment="1">
      <alignment horizontal="left" vertical="center" wrapText="1"/>
    </xf>
    <xf numFmtId="49" fontId="31" fillId="10" borderId="14" xfId="2" applyNumberFormat="1" applyFont="1" applyFill="1" applyBorder="1"/>
    <xf numFmtId="0" fontId="32" fillId="10" borderId="7" xfId="2" applyFont="1" applyFill="1" applyBorder="1" applyAlignment="1">
      <alignment horizontal="center" vertical="center" wrapText="1"/>
    </xf>
    <xf numFmtId="0" fontId="6" fillId="10" borderId="15" xfId="2" applyFont="1" applyFill="1" applyBorder="1" applyAlignment="1">
      <alignment horizontal="left" vertical="center" wrapText="1"/>
    </xf>
    <xf numFmtId="49" fontId="6" fillId="10" borderId="16" xfId="2" applyNumberFormat="1" applyFont="1" applyFill="1" applyBorder="1" applyAlignment="1">
      <alignment vertical="center" wrapText="1"/>
    </xf>
    <xf numFmtId="0" fontId="32" fillId="10" borderId="6" xfId="2" applyFont="1" applyFill="1" applyBorder="1" applyAlignment="1">
      <alignment horizontal="center" vertical="center"/>
    </xf>
    <xf numFmtId="0" fontId="1" fillId="12" borderId="15" xfId="2" applyFill="1" applyBorder="1" applyAlignment="1">
      <alignment vertical="center" wrapText="1"/>
    </xf>
    <xf numFmtId="0" fontId="35" fillId="12" borderId="19" xfId="1" applyFont="1" applyFill="1" applyBorder="1" applyAlignment="1">
      <alignment vertical="center" wrapText="1"/>
    </xf>
    <xf numFmtId="0" fontId="8" fillId="10" borderId="19" xfId="1" applyFont="1" applyFill="1" applyBorder="1" applyAlignment="1">
      <alignment vertical="center" wrapText="1"/>
    </xf>
    <xf numFmtId="0" fontId="46" fillId="10" borderId="15" xfId="2" applyFont="1" applyFill="1" applyBorder="1" applyAlignment="1">
      <alignment horizontal="center" vertical="center"/>
    </xf>
    <xf numFmtId="49" fontId="1" fillId="10" borderId="14" xfId="2" applyNumberFormat="1" applyFill="1" applyBorder="1"/>
    <xf numFmtId="0" fontId="45" fillId="12" borderId="7" xfId="2" applyFont="1" applyFill="1" applyBorder="1" applyAlignment="1">
      <alignment horizontal="center" vertical="center"/>
    </xf>
    <xf numFmtId="49" fontId="32" fillId="10" borderId="16" xfId="2" applyNumberFormat="1" applyFont="1" applyFill="1" applyBorder="1"/>
    <xf numFmtId="0" fontId="31" fillId="10" borderId="6" xfId="2" applyFont="1" applyFill="1" applyBorder="1" applyAlignment="1">
      <alignment horizontal="center" vertical="center"/>
    </xf>
    <xf numFmtId="0" fontId="31" fillId="10" borderId="14" xfId="2" applyFont="1" applyFill="1" applyBorder="1"/>
    <xf numFmtId="0" fontId="32" fillId="10" borderId="18" xfId="2" applyFont="1" applyFill="1" applyBorder="1" applyAlignment="1">
      <alignment horizontal="center" vertical="center" wrapText="1"/>
    </xf>
    <xf numFmtId="0" fontId="32" fillId="10" borderId="16" xfId="2" applyFont="1" applyFill="1" applyBorder="1" applyAlignment="1">
      <alignment vertical="center" wrapText="1"/>
    </xf>
    <xf numFmtId="0" fontId="21" fillId="10" borderId="15" xfId="2" applyFont="1" applyFill="1" applyBorder="1" applyAlignment="1">
      <alignment horizontal="center" vertical="center"/>
    </xf>
    <xf numFmtId="0" fontId="32" fillId="10" borderId="16" xfId="2" applyFont="1" applyFill="1" applyBorder="1" applyAlignment="1">
      <alignment horizontal="center" vertical="center"/>
    </xf>
    <xf numFmtId="0" fontId="33" fillId="10" borderId="7" xfId="2" applyFont="1" applyFill="1" applyBorder="1" applyAlignment="1">
      <alignment horizontal="center" vertical="center" wrapText="1"/>
    </xf>
    <xf numFmtId="0" fontId="33" fillId="17" borderId="30" xfId="2" applyFont="1" applyFill="1" applyBorder="1" applyAlignment="1">
      <alignment horizontal="left" vertical="center" wrapText="1"/>
    </xf>
    <xf numFmtId="0" fontId="33" fillId="10" borderId="32" xfId="2" applyFont="1" applyFill="1" applyBorder="1"/>
    <xf numFmtId="0" fontId="31" fillId="10" borderId="29" xfId="2" applyFont="1" applyFill="1" applyBorder="1" applyAlignment="1">
      <alignment vertical="center" wrapText="1"/>
    </xf>
    <xf numFmtId="0" fontId="33" fillId="10" borderId="6" xfId="2" applyFont="1" applyFill="1" applyBorder="1" applyAlignment="1">
      <alignment horizontal="left" vertical="center" wrapText="1"/>
    </xf>
    <xf numFmtId="49" fontId="33" fillId="10" borderId="14" xfId="2" applyNumberFormat="1" applyFont="1" applyFill="1" applyBorder="1"/>
    <xf numFmtId="0" fontId="31" fillId="10" borderId="6" xfId="2" applyFont="1" applyFill="1" applyBorder="1" applyAlignment="1">
      <alignment vertical="center" wrapText="1"/>
    </xf>
    <xf numFmtId="0" fontId="33" fillId="10" borderId="15" xfId="2" applyFont="1" applyFill="1" applyBorder="1" applyAlignment="1">
      <alignment horizontal="left" vertical="center" wrapText="1"/>
    </xf>
    <xf numFmtId="49" fontId="33" fillId="10" borderId="16" xfId="2" applyNumberFormat="1" applyFont="1" applyFill="1" applyBorder="1"/>
    <xf numFmtId="0" fontId="31" fillId="10" borderId="29" xfId="2" applyFont="1" applyFill="1" applyBorder="1" applyAlignment="1">
      <alignment horizontal="left" vertical="center" wrapText="1"/>
    </xf>
    <xf numFmtId="0" fontId="31" fillId="10" borderId="3" xfId="2" applyFont="1" applyFill="1" applyBorder="1"/>
    <xf numFmtId="0" fontId="32" fillId="10" borderId="31" xfId="2" applyFont="1" applyFill="1" applyBorder="1" applyAlignment="1">
      <alignment horizontal="center" vertical="center"/>
    </xf>
    <xf numFmtId="0" fontId="32" fillId="10" borderId="30" xfId="2" applyFont="1" applyFill="1" applyBorder="1" applyAlignment="1">
      <alignment horizontal="center" vertical="center"/>
    </xf>
    <xf numFmtId="0" fontId="19" fillId="10" borderId="30" xfId="2" applyFont="1" applyFill="1" applyBorder="1" applyAlignment="1">
      <alignment horizontal="center" vertical="center"/>
    </xf>
    <xf numFmtId="0" fontId="32" fillId="10" borderId="32" xfId="2" applyFont="1" applyFill="1" applyBorder="1" applyAlignment="1">
      <alignment horizontal="center" vertical="center"/>
    </xf>
    <xf numFmtId="0" fontId="32" fillId="10" borderId="33" xfId="2" applyFont="1" applyFill="1" applyBorder="1" applyAlignment="1">
      <alignment horizontal="center" vertical="center" wrapText="1"/>
    </xf>
    <xf numFmtId="0" fontId="32" fillId="10" borderId="30" xfId="2" applyFont="1" applyFill="1" applyBorder="1" applyAlignment="1">
      <alignment horizontal="center" vertical="center" wrapText="1"/>
    </xf>
    <xf numFmtId="0" fontId="32" fillId="10" borderId="34" xfId="2" applyFont="1" applyFill="1" applyBorder="1" applyAlignment="1">
      <alignment horizontal="center" vertical="center"/>
    </xf>
    <xf numFmtId="0" fontId="32" fillId="10" borderId="29" xfId="2" applyFont="1" applyFill="1" applyBorder="1" applyAlignment="1">
      <alignment horizontal="center" vertical="center" wrapText="1"/>
    </xf>
    <xf numFmtId="0" fontId="34" fillId="10" borderId="31" xfId="2" applyFont="1" applyFill="1" applyBorder="1" applyAlignment="1">
      <alignment horizontal="center" vertical="center" wrapText="1"/>
    </xf>
    <xf numFmtId="0" fontId="32" fillId="10" borderId="30" xfId="2" applyFont="1" applyFill="1" applyBorder="1" applyAlignment="1">
      <alignment horizontal="left" vertical="center" wrapText="1"/>
    </xf>
    <xf numFmtId="0" fontId="32" fillId="10" borderId="32" xfId="2" applyFont="1" applyFill="1" applyBorder="1" applyAlignment="1">
      <alignment vertical="center" wrapText="1"/>
    </xf>
    <xf numFmtId="0" fontId="8" fillId="10" borderId="19" xfId="1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vertical="center"/>
    </xf>
    <xf numFmtId="0" fontId="8" fillId="10" borderId="19" xfId="0" applyFont="1" applyFill="1" applyBorder="1"/>
    <xf numFmtId="0" fontId="9" fillId="10" borderId="17" xfId="2" applyFont="1" applyFill="1" applyBorder="1" applyAlignment="1">
      <alignment vertical="center" wrapText="1"/>
    </xf>
    <xf numFmtId="0" fontId="46" fillId="12" borderId="15" xfId="2" applyFont="1" applyFill="1" applyBorder="1" applyAlignment="1">
      <alignment horizontal="center" vertical="center"/>
    </xf>
    <xf numFmtId="0" fontId="31" fillId="10" borderId="6" xfId="2" applyFont="1" applyFill="1" applyBorder="1" applyAlignment="1">
      <alignment horizontal="center" vertical="center" wrapText="1"/>
    </xf>
    <xf numFmtId="0" fontId="25" fillId="10" borderId="6" xfId="2" applyFont="1" applyFill="1" applyBorder="1" applyAlignment="1">
      <alignment horizontal="left" vertical="center"/>
    </xf>
    <xf numFmtId="0" fontId="25" fillId="10" borderId="14" xfId="2" applyFont="1" applyFill="1" applyBorder="1" applyAlignment="1">
      <alignment vertical="center"/>
    </xf>
    <xf numFmtId="0" fontId="26" fillId="10" borderId="7" xfId="1" applyFont="1" applyFill="1" applyBorder="1" applyAlignment="1">
      <alignment horizontal="center" vertical="center"/>
    </xf>
    <xf numFmtId="0" fontId="26" fillId="10" borderId="15" xfId="1" applyFont="1" applyFill="1" applyBorder="1" applyAlignment="1">
      <alignment horizontal="center" vertical="center"/>
    </xf>
    <xf numFmtId="0" fontId="26" fillId="10" borderId="15" xfId="2" applyFont="1" applyFill="1" applyBorder="1" applyAlignment="1">
      <alignment horizontal="center" vertical="center"/>
    </xf>
    <xf numFmtId="0" fontId="26" fillId="10" borderId="6" xfId="2" applyFont="1" applyFill="1" applyBorder="1" applyAlignment="1">
      <alignment horizontal="center" vertical="center"/>
    </xf>
    <xf numFmtId="0" fontId="32" fillId="10" borderId="21" xfId="2" applyFont="1" applyFill="1" applyBorder="1" applyAlignment="1">
      <alignment horizontal="left" vertical="center" wrapText="1"/>
    </xf>
    <xf numFmtId="49" fontId="32" fillId="10" borderId="21" xfId="2" applyNumberFormat="1" applyFont="1" applyFill="1" applyBorder="1"/>
    <xf numFmtId="0" fontId="25" fillId="10" borderId="6" xfId="2" applyFont="1" applyFill="1" applyBorder="1" applyAlignment="1">
      <alignment vertical="center"/>
    </xf>
    <xf numFmtId="0" fontId="25" fillId="10" borderId="19" xfId="2" applyFont="1" applyFill="1" applyBorder="1" applyAlignment="1">
      <alignment horizontal="center" vertical="center"/>
    </xf>
    <xf numFmtId="0" fontId="31" fillId="10" borderId="6" xfId="2" applyFont="1" applyFill="1" applyBorder="1"/>
    <xf numFmtId="0" fontId="6" fillId="10" borderId="19" xfId="2" applyFont="1" applyFill="1" applyBorder="1" applyAlignment="1">
      <alignment horizontal="center" vertical="center" wrapText="1"/>
    </xf>
    <xf numFmtId="0" fontId="32" fillId="10" borderId="23" xfId="2" applyFont="1" applyFill="1" applyBorder="1" applyAlignment="1">
      <alignment vertical="center"/>
    </xf>
    <xf numFmtId="0" fontId="1" fillId="10" borderId="17" xfId="2" applyFill="1" applyBorder="1"/>
    <xf numFmtId="0" fontId="40" fillId="12" borderId="0" xfId="2" applyFont="1" applyFill="1" applyAlignment="1">
      <alignment vertical="center" wrapText="1"/>
    </xf>
    <xf numFmtId="0" fontId="40" fillId="12" borderId="0" xfId="2" applyFont="1" applyFill="1" applyAlignment="1">
      <alignment horizontal="left" vertical="center" wrapText="1"/>
    </xf>
    <xf numFmtId="0" fontId="41" fillId="10" borderId="6" xfId="2" applyFont="1" applyFill="1" applyBorder="1" applyAlignment="1">
      <alignment vertical="center" wrapText="1"/>
    </xf>
    <xf numFmtId="0" fontId="8" fillId="10" borderId="29" xfId="2" applyFont="1" applyFill="1" applyBorder="1" applyAlignment="1">
      <alignment horizontal="left" vertical="center"/>
    </xf>
    <xf numFmtId="0" fontId="8" fillId="9" borderId="44" xfId="2" applyFont="1" applyFill="1" applyBorder="1" applyAlignment="1">
      <alignment horizontal="left" vertical="center"/>
    </xf>
    <xf numFmtId="0" fontId="6" fillId="10" borderId="29" xfId="2" applyFont="1" applyFill="1" applyBorder="1" applyAlignment="1">
      <alignment horizontal="center" vertical="center"/>
    </xf>
    <xf numFmtId="0" fontId="1" fillId="10" borderId="29" xfId="2" applyFill="1" applyBorder="1" applyAlignment="1">
      <alignment vertical="center"/>
    </xf>
    <xf numFmtId="0" fontId="1" fillId="10" borderId="29" xfId="2" applyFill="1" applyBorder="1"/>
    <xf numFmtId="0" fontId="35" fillId="10" borderId="21" xfId="2" applyFont="1" applyFill="1" applyBorder="1" applyAlignment="1">
      <alignment horizontal="left" vertical="center"/>
    </xf>
    <xf numFmtId="0" fontId="41" fillId="10" borderId="21" xfId="2" applyFont="1" applyFill="1" applyBorder="1" applyAlignment="1">
      <alignment horizontal="left" vertical="center"/>
    </xf>
    <xf numFmtId="0" fontId="36" fillId="10" borderId="45" xfId="2" applyFont="1" applyFill="1" applyBorder="1" applyAlignment="1">
      <alignment horizontal="center" vertical="center"/>
    </xf>
    <xf numFmtId="0" fontId="36" fillId="10" borderId="23" xfId="2" applyFont="1" applyFill="1" applyBorder="1" applyAlignment="1">
      <alignment horizontal="center" vertical="center"/>
    </xf>
    <xf numFmtId="0" fontId="9" fillId="9" borderId="23" xfId="1" applyFont="1" applyFill="1" applyBorder="1" applyAlignment="1">
      <alignment horizontal="center" vertical="center"/>
    </xf>
    <xf numFmtId="0" fontId="6" fillId="10" borderId="23" xfId="2" applyFont="1" applyFill="1" applyBorder="1" applyAlignment="1">
      <alignment horizontal="center" vertical="center"/>
    </xf>
    <xf numFmtId="0" fontId="9" fillId="10" borderId="23" xfId="1" applyFont="1" applyFill="1" applyBorder="1" applyAlignment="1">
      <alignment horizontal="center" vertical="center"/>
    </xf>
    <xf numFmtId="0" fontId="9" fillId="9" borderId="23" xfId="2" applyFont="1" applyFill="1" applyBorder="1" applyAlignment="1">
      <alignment horizontal="center" vertical="center"/>
    </xf>
    <xf numFmtId="0" fontId="39" fillId="10" borderId="23" xfId="2" applyFont="1" applyFill="1" applyBorder="1" applyAlignment="1">
      <alignment horizontal="center" vertical="center"/>
    </xf>
    <xf numFmtId="0" fontId="36" fillId="10" borderId="46" xfId="2" applyFont="1" applyFill="1" applyBorder="1" applyAlignment="1">
      <alignment horizontal="center" vertical="center"/>
    </xf>
    <xf numFmtId="0" fontId="40" fillId="12" borderId="0" xfId="2" applyFont="1" applyFill="1" applyAlignment="1">
      <alignment horizontal="center" vertical="center"/>
    </xf>
    <xf numFmtId="0" fontId="40" fillId="12" borderId="0" xfId="2" applyFont="1" applyFill="1" applyAlignment="1">
      <alignment horizontal="center" vertical="center" wrapText="1"/>
    </xf>
    <xf numFmtId="0" fontId="6" fillId="7" borderId="25" xfId="2" applyFont="1" applyFill="1" applyBorder="1" applyAlignment="1">
      <alignment horizontal="center" vertical="center" wrapText="1"/>
    </xf>
    <xf numFmtId="0" fontId="6" fillId="7" borderId="43" xfId="2" applyFont="1" applyFill="1" applyBorder="1" applyAlignment="1">
      <alignment horizontal="center" vertical="center" wrapText="1"/>
    </xf>
    <xf numFmtId="0" fontId="6" fillId="7" borderId="30" xfId="2" applyFont="1" applyFill="1" applyBorder="1" applyAlignment="1">
      <alignment horizontal="center" vertical="center" wrapText="1"/>
    </xf>
    <xf numFmtId="0" fontId="0" fillId="7" borderId="27" xfId="2" applyFont="1" applyFill="1" applyBorder="1" applyAlignment="1">
      <alignment horizontal="center" vertical="center" wrapText="1"/>
    </xf>
    <xf numFmtId="0" fontId="0" fillId="7" borderId="42" xfId="2" applyFont="1" applyFill="1" applyBorder="1" applyAlignment="1">
      <alignment horizontal="center" vertical="center" wrapText="1"/>
    </xf>
    <xf numFmtId="0" fontId="0" fillId="7" borderId="40" xfId="2" applyFont="1" applyFill="1" applyBorder="1" applyAlignment="1">
      <alignment horizontal="center" vertical="center" wrapText="1"/>
    </xf>
    <xf numFmtId="0" fontId="0" fillId="7" borderId="38" xfId="2" applyFont="1" applyFill="1" applyBorder="1" applyAlignment="1">
      <alignment horizontal="center" vertical="center" wrapText="1"/>
    </xf>
    <xf numFmtId="0" fontId="0" fillId="7" borderId="0" xfId="2" applyFont="1" applyFill="1" applyAlignment="1">
      <alignment horizontal="center" vertical="center" wrapText="1"/>
    </xf>
    <xf numFmtId="0" fontId="0" fillId="7" borderId="41" xfId="2" applyFont="1" applyFill="1" applyBorder="1" applyAlignment="1">
      <alignment horizontal="center" vertical="center" wrapText="1"/>
    </xf>
    <xf numFmtId="0" fontId="0" fillId="7" borderId="34" xfId="2" applyFont="1" applyFill="1" applyBorder="1" applyAlignment="1">
      <alignment horizontal="center" vertical="center" wrapText="1"/>
    </xf>
    <xf numFmtId="0" fontId="0" fillId="7" borderId="3" xfId="2" applyFont="1" applyFill="1" applyBorder="1" applyAlignment="1">
      <alignment horizontal="center" vertical="center" wrapText="1"/>
    </xf>
    <xf numFmtId="0" fontId="0" fillId="7" borderId="33" xfId="2" applyFont="1" applyFill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/>
    </xf>
    <xf numFmtId="0" fontId="13" fillId="4" borderId="6" xfId="1" applyFont="1" applyFill="1" applyBorder="1" applyAlignment="1">
      <alignment horizontal="right" vertical="center"/>
    </xf>
    <xf numFmtId="164" fontId="13" fillId="4" borderId="6" xfId="2" applyNumberFormat="1" applyFont="1" applyFill="1" applyBorder="1" applyAlignment="1">
      <alignment horizontal="center" vertical="center"/>
    </xf>
    <xf numFmtId="164" fontId="13" fillId="4" borderId="15" xfId="2" applyNumberFormat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right" vertical="center"/>
    </xf>
    <xf numFmtId="164" fontId="14" fillId="4" borderId="6" xfId="2" applyNumberFormat="1" applyFont="1" applyFill="1" applyBorder="1" applyAlignment="1">
      <alignment horizontal="center" vertical="center"/>
    </xf>
    <xf numFmtId="0" fontId="5" fillId="7" borderId="15" xfId="2" applyFont="1" applyFill="1" applyBorder="1" applyAlignment="1">
      <alignment horizontal="center" vertical="center"/>
    </xf>
    <xf numFmtId="0" fontId="1" fillId="7" borderId="15" xfId="2" applyFill="1" applyBorder="1" applyAlignment="1">
      <alignment horizontal="left" vertical="center" wrapText="1"/>
    </xf>
    <xf numFmtId="0" fontId="1" fillId="7" borderId="38" xfId="2" applyFill="1" applyBorder="1" applyAlignment="1">
      <alignment horizontal="left" vertical="center" wrapText="1"/>
    </xf>
    <xf numFmtId="0" fontId="15" fillId="4" borderId="10" xfId="1" applyFont="1" applyFill="1" applyBorder="1" applyAlignment="1">
      <alignment horizontal="right" vertical="center"/>
    </xf>
    <xf numFmtId="164" fontId="15" fillId="4" borderId="10" xfId="2" applyNumberFormat="1" applyFont="1" applyFill="1" applyBorder="1" applyAlignment="1">
      <alignment horizontal="center" vertical="center"/>
    </xf>
    <xf numFmtId="164" fontId="13" fillId="4" borderId="11" xfId="2" applyNumberFormat="1" applyFont="1" applyFill="1" applyBorder="1" applyAlignment="1">
      <alignment horizontal="center" vertical="center"/>
    </xf>
    <xf numFmtId="0" fontId="28" fillId="7" borderId="15" xfId="2" applyFont="1" applyFill="1" applyBorder="1" applyAlignment="1">
      <alignment horizontal="center" vertical="center"/>
    </xf>
    <xf numFmtId="0" fontId="1" fillId="7" borderId="15" xfId="2" applyFill="1" applyBorder="1" applyAlignment="1">
      <alignment horizontal="center" vertical="center"/>
    </xf>
    <xf numFmtId="0" fontId="6" fillId="7" borderId="15" xfId="2" applyFont="1" applyFill="1" applyBorder="1" applyAlignment="1">
      <alignment horizontal="left" vertical="center"/>
    </xf>
    <xf numFmtId="0" fontId="6" fillId="7" borderId="27" xfId="2" applyFont="1" applyFill="1" applyBorder="1" applyAlignment="1">
      <alignment horizontal="center" vertical="center"/>
    </xf>
    <xf numFmtId="0" fontId="6" fillId="7" borderId="42" xfId="2" applyFont="1" applyFill="1" applyBorder="1" applyAlignment="1">
      <alignment horizontal="center" vertical="center"/>
    </xf>
    <xf numFmtId="0" fontId="6" fillId="7" borderId="40" xfId="2" applyFont="1" applyFill="1" applyBorder="1" applyAlignment="1">
      <alignment horizontal="center" vertical="center"/>
    </xf>
    <xf numFmtId="0" fontId="6" fillId="7" borderId="38" xfId="2" applyFont="1" applyFill="1" applyBorder="1" applyAlignment="1">
      <alignment horizontal="center" vertical="center"/>
    </xf>
    <xf numFmtId="0" fontId="6" fillId="7" borderId="0" xfId="2" applyFont="1" applyFill="1" applyAlignment="1">
      <alignment horizontal="center" vertical="center"/>
    </xf>
    <xf numFmtId="0" fontId="6" fillId="7" borderId="41" xfId="2" applyFont="1" applyFill="1" applyBorder="1" applyAlignment="1">
      <alignment horizontal="center" vertical="center"/>
    </xf>
    <xf numFmtId="0" fontId="6" fillId="7" borderId="34" xfId="2" applyFont="1" applyFill="1" applyBorder="1" applyAlignment="1">
      <alignment horizontal="center" vertical="center"/>
    </xf>
    <xf numFmtId="0" fontId="6" fillId="7" borderId="3" xfId="2" applyFont="1" applyFill="1" applyBorder="1" applyAlignment="1">
      <alignment horizontal="center" vertical="center"/>
    </xf>
    <xf numFmtId="0" fontId="6" fillId="7" borderId="33" xfId="2" applyFont="1" applyFill="1" applyBorder="1" applyAlignment="1">
      <alignment horizontal="center" vertical="center"/>
    </xf>
    <xf numFmtId="0" fontId="1" fillId="7" borderId="15" xfId="2" applyFill="1" applyBorder="1" applyAlignment="1">
      <alignment horizontal="left" vertical="center"/>
    </xf>
    <xf numFmtId="0" fontId="36" fillId="15" borderId="17" xfId="2" applyFont="1" applyFill="1" applyBorder="1" applyAlignment="1">
      <alignment horizontal="center" vertical="center"/>
    </xf>
    <xf numFmtId="0" fontId="36" fillId="15" borderId="14" xfId="2" applyFont="1" applyFill="1" applyBorder="1" applyAlignment="1">
      <alignment horizontal="center" vertical="center"/>
    </xf>
    <xf numFmtId="0" fontId="36" fillId="15" borderId="23" xfId="2" applyFont="1" applyFill="1" applyBorder="1" applyAlignment="1">
      <alignment horizontal="center" vertical="center"/>
    </xf>
    <xf numFmtId="0" fontId="5" fillId="6" borderId="40" xfId="2" applyFont="1" applyFill="1" applyBorder="1" applyAlignment="1">
      <alignment horizontal="center" vertical="center"/>
    </xf>
    <xf numFmtId="0" fontId="5" fillId="6" borderId="41" xfId="2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left" vertical="center"/>
    </xf>
    <xf numFmtId="0" fontId="6" fillId="5" borderId="12" xfId="2" applyFont="1" applyFill="1" applyBorder="1" applyAlignment="1">
      <alignment horizontal="left" vertical="center" wrapText="1"/>
    </xf>
    <xf numFmtId="164" fontId="14" fillId="4" borderId="15" xfId="2" applyNumberFormat="1" applyFont="1" applyFill="1" applyBorder="1" applyAlignment="1">
      <alignment horizontal="center" vertical="center"/>
    </xf>
    <xf numFmtId="0" fontId="15" fillId="4" borderId="24" xfId="1" applyFont="1" applyFill="1" applyBorder="1" applyAlignment="1">
      <alignment horizontal="right" vertical="center"/>
    </xf>
    <xf numFmtId="164" fontId="15" fillId="4" borderId="25" xfId="2" applyNumberFormat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vertical="center"/>
    </xf>
    <xf numFmtId="0" fontId="6" fillId="2" borderId="36" xfId="2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right" vertical="center"/>
    </xf>
    <xf numFmtId="164" fontId="15" fillId="4" borderId="6" xfId="2" applyNumberFormat="1" applyFont="1" applyFill="1" applyBorder="1" applyAlignment="1">
      <alignment horizontal="center" vertical="center"/>
    </xf>
    <xf numFmtId="164" fontId="15" fillId="4" borderId="15" xfId="2" applyNumberFormat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left" vertical="center"/>
    </xf>
    <xf numFmtId="0" fontId="6" fillId="5" borderId="6" xfId="2" applyFont="1" applyFill="1" applyBorder="1" applyAlignment="1">
      <alignment horizontal="center" vertical="center"/>
    </xf>
    <xf numFmtId="0" fontId="6" fillId="5" borderId="15" xfId="2" applyFont="1" applyFill="1" applyBorder="1" applyAlignment="1">
      <alignment horizontal="center" vertical="center"/>
    </xf>
    <xf numFmtId="0" fontId="6" fillId="10" borderId="6" xfId="2" applyFont="1" applyFill="1" applyBorder="1" applyAlignment="1">
      <alignment horizontal="center" vertical="center"/>
    </xf>
    <xf numFmtId="0" fontId="6" fillId="11" borderId="6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9" fillId="5" borderId="6" xfId="1" applyFont="1" applyFill="1" applyBorder="1" applyAlignment="1">
      <alignment horizontal="left" vertical="center"/>
    </xf>
    <xf numFmtId="0" fontId="16" fillId="5" borderId="12" xfId="5" applyFont="1" applyFill="1" applyBorder="1" applyAlignment="1">
      <alignment horizontal="left" vertical="center" wrapText="1"/>
    </xf>
    <xf numFmtId="0" fontId="18" fillId="2" borderId="12" xfId="2" applyFont="1" applyFill="1" applyBorder="1" applyAlignment="1">
      <alignment horizontal="left" vertical="center" wrapText="1"/>
    </xf>
    <xf numFmtId="0" fontId="9" fillId="2" borderId="29" xfId="1" applyFont="1" applyFill="1" applyBorder="1" applyAlignment="1">
      <alignment horizontal="left" vertical="center"/>
    </xf>
    <xf numFmtId="0" fontId="6" fillId="2" borderId="29" xfId="2" applyFont="1" applyFill="1" applyBorder="1" applyAlignment="1">
      <alignment horizontal="center" vertical="center"/>
    </xf>
    <xf numFmtId="0" fontId="6" fillId="2" borderId="30" xfId="2" applyFont="1" applyFill="1" applyBorder="1" applyAlignment="1">
      <alignment horizontal="center" vertical="center"/>
    </xf>
    <xf numFmtId="0" fontId="6" fillId="2" borderId="32" xfId="2" applyFont="1" applyFill="1" applyBorder="1" applyAlignment="1">
      <alignment horizontal="center" vertical="center"/>
    </xf>
    <xf numFmtId="164" fontId="15" fillId="4" borderId="24" xfId="2" applyNumberFormat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left" vertical="center" wrapText="1"/>
    </xf>
    <xf numFmtId="0" fontId="5" fillId="0" borderId="10" xfId="2" applyFont="1" applyBorder="1" applyAlignment="1">
      <alignment horizontal="center" vertical="center"/>
    </xf>
    <xf numFmtId="0" fontId="6" fillId="8" borderId="12" xfId="2" applyFont="1" applyFill="1" applyBorder="1" applyAlignment="1">
      <alignment horizontal="left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47" xfId="2" applyBorder="1" applyAlignment="1">
      <alignment horizontal="left" vertical="center"/>
    </xf>
  </cellXfs>
  <cellStyles count="6">
    <cellStyle name="Excel_BuiltIn_Magyarázó szöveg" xfId="5" xr:uid="{00000000-0005-0000-0000-00000A000000}"/>
    <cellStyle name="Magyarázó szöveg 2" xfId="1" xr:uid="{00000000-0005-0000-0000-000006000000}"/>
    <cellStyle name="Normál" xfId="0" builtinId="0"/>
    <cellStyle name="Normál 2" xfId="2" xr:uid="{00000000-0005-0000-0000-000007000000}"/>
    <cellStyle name="Normál 2 3" xfId="3" xr:uid="{00000000-0005-0000-0000-000008000000}"/>
    <cellStyle name="Normá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99FF66"/>
      <rgbColor rgb="FFDDDDDD"/>
      <rgbColor rgb="FFFFFF66"/>
      <rgbColor rgb="FF99CCFF"/>
      <rgbColor rgb="FFFF99CC"/>
      <rgbColor rgb="FFCC99FF"/>
      <rgbColor rgb="FFFFCC99"/>
      <rgbColor rgb="FF3366FF"/>
      <rgbColor rgb="FF00AAF0"/>
      <rgbColor rgb="FF92D050"/>
      <rgbColor rgb="FFFFC000"/>
      <rgbColor rgb="FFFF9900"/>
      <rgbColor rgb="FFE46C0A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85"/>
  <sheetViews>
    <sheetView tabSelected="1" zoomScaleNormal="100" workbookViewId="0">
      <selection activeCell="W174" sqref="W174"/>
    </sheetView>
  </sheetViews>
  <sheetFormatPr defaultColWidth="9" defaultRowHeight="15.75"/>
  <cols>
    <col min="1" max="1" width="18.42578125" style="2" customWidth="1"/>
    <col min="2" max="2" width="46.7109375" style="3" customWidth="1"/>
    <col min="3" max="3" width="3.5703125" style="2" customWidth="1"/>
    <col min="4" max="6" width="3.5703125" style="4" customWidth="1"/>
    <col min="7" max="7" width="3.5703125" style="2" customWidth="1"/>
    <col min="8" max="9" width="3.5703125" style="4" customWidth="1"/>
    <col min="10" max="10" width="4.140625" style="2" customWidth="1"/>
    <col min="11" max="11" width="6.42578125" style="3" customWidth="1"/>
    <col min="12" max="12" width="4.140625" style="5" customWidth="1"/>
    <col min="13" max="13" width="18" style="4" customWidth="1"/>
    <col min="14" max="14" width="40.5703125" style="4" customWidth="1"/>
    <col min="15" max="15" width="17.85546875" style="6" customWidth="1"/>
    <col min="16" max="16" width="33.42578125" style="7" customWidth="1"/>
    <col min="17" max="17" width="37.42578125" style="4" customWidth="1"/>
    <col min="18" max="18" width="35.85546875" style="3" customWidth="1"/>
    <col min="19" max="19" width="11.5703125" style="3" customWidth="1"/>
    <col min="20" max="251" width="9" style="3"/>
    <col min="252" max="252" width="22.5703125" style="3" customWidth="1"/>
    <col min="253" max="253" width="43.85546875" style="3" customWidth="1"/>
    <col min="254" max="257" width="3.5703125" style="3" customWidth="1"/>
    <col min="258" max="261" width="5.140625" style="3" customWidth="1"/>
    <col min="262" max="262" width="3.5703125" style="3" customWidth="1"/>
    <col min="263" max="263" width="6" style="3" customWidth="1"/>
    <col min="264" max="264" width="4.140625" style="3" customWidth="1"/>
    <col min="265" max="265" width="18" style="3" customWidth="1"/>
    <col min="266" max="266" width="29.28515625" style="3" customWidth="1"/>
    <col min="267" max="267" width="3.42578125" style="3" customWidth="1"/>
    <col min="268" max="268" width="3.7109375" style="3" customWidth="1"/>
    <col min="269" max="269" width="2.7109375" style="3" customWidth="1"/>
    <col min="270" max="270" width="3.140625" style="3" customWidth="1"/>
    <col min="271" max="271" width="18.85546875" style="3" customWidth="1"/>
    <col min="272" max="272" width="56.5703125" style="3" customWidth="1"/>
    <col min="273" max="507" width="9" style="3"/>
    <col min="508" max="508" width="22.5703125" style="3" customWidth="1"/>
    <col min="509" max="509" width="43.85546875" style="3" customWidth="1"/>
    <col min="510" max="513" width="3.5703125" style="3" customWidth="1"/>
    <col min="514" max="517" width="5.140625" style="3" customWidth="1"/>
    <col min="518" max="518" width="3.5703125" style="3" customWidth="1"/>
    <col min="519" max="519" width="6" style="3" customWidth="1"/>
    <col min="520" max="520" width="4.140625" style="3" customWidth="1"/>
    <col min="521" max="521" width="18" style="3" customWidth="1"/>
    <col min="522" max="522" width="29.28515625" style="3" customWidth="1"/>
    <col min="523" max="523" width="3.42578125" style="3" customWidth="1"/>
    <col min="524" max="524" width="3.7109375" style="3" customWidth="1"/>
    <col min="525" max="525" width="2.7109375" style="3" customWidth="1"/>
    <col min="526" max="526" width="3.140625" style="3" customWidth="1"/>
    <col min="527" max="527" width="18.85546875" style="3" customWidth="1"/>
    <col min="528" max="528" width="56.5703125" style="3" customWidth="1"/>
    <col min="529" max="763" width="9" style="3"/>
    <col min="764" max="764" width="22.5703125" style="3" customWidth="1"/>
    <col min="765" max="765" width="43.85546875" style="3" customWidth="1"/>
    <col min="766" max="769" width="3.5703125" style="3" customWidth="1"/>
    <col min="770" max="773" width="5.140625" style="3" customWidth="1"/>
    <col min="774" max="774" width="3.5703125" style="3" customWidth="1"/>
    <col min="775" max="775" width="6" style="3" customWidth="1"/>
    <col min="776" max="776" width="4.140625" style="3" customWidth="1"/>
    <col min="777" max="777" width="18" style="3" customWidth="1"/>
    <col min="778" max="778" width="29.28515625" style="3" customWidth="1"/>
    <col min="779" max="779" width="3.42578125" style="3" customWidth="1"/>
    <col min="780" max="780" width="3.7109375" style="3" customWidth="1"/>
    <col min="781" max="781" width="2.7109375" style="3" customWidth="1"/>
    <col min="782" max="782" width="3.140625" style="3" customWidth="1"/>
    <col min="783" max="783" width="18.85546875" style="3" customWidth="1"/>
    <col min="784" max="784" width="56.5703125" style="3" customWidth="1"/>
    <col min="785" max="1019" width="9" style="3"/>
    <col min="1020" max="1020" width="22.5703125" style="3" customWidth="1"/>
    <col min="1021" max="1021" width="43.85546875" style="3" customWidth="1"/>
    <col min="1022" max="1024" width="3.5703125" style="3" customWidth="1"/>
  </cols>
  <sheetData>
    <row r="1" spans="1:1024" ht="42" customHeight="1">
      <c r="A1" s="8" t="s">
        <v>785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024" ht="15" customHeight="1">
      <c r="A2" s="9" t="s">
        <v>782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024" ht="18" customHeight="1">
      <c r="A3" s="579" t="s">
        <v>0</v>
      </c>
      <c r="B3" s="580" t="s">
        <v>1</v>
      </c>
      <c r="C3" s="581" t="s">
        <v>2</v>
      </c>
      <c r="D3" s="581"/>
      <c r="E3" s="581"/>
      <c r="F3" s="581"/>
      <c r="G3" s="582" t="s">
        <v>3</v>
      </c>
      <c r="H3" s="582"/>
      <c r="I3" s="582"/>
      <c r="J3" s="579" t="s">
        <v>4</v>
      </c>
      <c r="K3" s="580" t="s">
        <v>5</v>
      </c>
      <c r="L3" s="579" t="s">
        <v>6</v>
      </c>
      <c r="M3" s="579"/>
      <c r="N3" s="579"/>
      <c r="O3" s="583" t="s">
        <v>7</v>
      </c>
      <c r="P3" s="584" t="s">
        <v>8</v>
      </c>
      <c r="Q3" s="577"/>
    </row>
    <row r="4" spans="1:1024" ht="12.75" customHeight="1" thickBot="1">
      <c r="A4" s="579"/>
      <c r="B4" s="580"/>
      <c r="C4" s="11">
        <v>1</v>
      </c>
      <c r="D4" s="12">
        <v>2</v>
      </c>
      <c r="E4" s="12">
        <v>3</v>
      </c>
      <c r="F4" s="13">
        <v>4</v>
      </c>
      <c r="G4" s="11" t="s">
        <v>9</v>
      </c>
      <c r="H4" s="12" t="s">
        <v>10</v>
      </c>
      <c r="I4" s="12" t="s">
        <v>11</v>
      </c>
      <c r="J4" s="579"/>
      <c r="K4" s="580"/>
      <c r="L4" s="579"/>
      <c r="M4" s="579"/>
      <c r="N4" s="579"/>
      <c r="O4" s="583"/>
      <c r="P4" s="584"/>
      <c r="Q4" s="577"/>
    </row>
    <row r="5" spans="1:1024" s="14" customFormat="1" ht="40.5" customHeight="1" thickBot="1">
      <c r="A5" s="549" t="s">
        <v>12</v>
      </c>
      <c r="B5" s="549"/>
      <c r="C5" s="578" t="s">
        <v>779</v>
      </c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256"/>
    </row>
    <row r="6" spans="1:1024" ht="12.75" customHeight="1">
      <c r="A6" s="214" t="s">
        <v>648</v>
      </c>
      <c r="B6" s="495" t="s">
        <v>649</v>
      </c>
      <c r="C6" s="497" t="s">
        <v>15</v>
      </c>
      <c r="D6" s="216"/>
      <c r="E6" s="216" t="s">
        <v>15</v>
      </c>
      <c r="F6" s="504"/>
      <c r="G6" s="498">
        <v>2</v>
      </c>
      <c r="H6" s="216"/>
      <c r="I6" s="217"/>
      <c r="J6" s="218">
        <v>3</v>
      </c>
      <c r="K6" s="218" t="s">
        <v>16</v>
      </c>
      <c r="L6" s="219" t="s">
        <v>19</v>
      </c>
      <c r="M6" s="220" t="s">
        <v>650</v>
      </c>
      <c r="N6" s="221" t="s">
        <v>651</v>
      </c>
      <c r="O6" s="214" t="s">
        <v>465</v>
      </c>
      <c r="P6" s="222"/>
      <c r="Q6" s="214" t="s">
        <v>652</v>
      </c>
    </row>
    <row r="7" spans="1:1024" ht="12.75" customHeight="1">
      <c r="A7" s="214" t="s">
        <v>650</v>
      </c>
      <c r="B7" s="495" t="s">
        <v>651</v>
      </c>
      <c r="C7" s="215" t="s">
        <v>15</v>
      </c>
      <c r="D7" s="216"/>
      <c r="E7" s="216"/>
      <c r="F7" s="217"/>
      <c r="G7" s="498"/>
      <c r="H7" s="216">
        <v>1</v>
      </c>
      <c r="I7" s="217"/>
      <c r="J7" s="218">
        <v>2</v>
      </c>
      <c r="K7" s="218" t="s">
        <v>20</v>
      </c>
      <c r="L7" s="263"/>
      <c r="M7" s="264"/>
      <c r="N7" s="265"/>
      <c r="O7" s="214" t="s">
        <v>465</v>
      </c>
      <c r="P7" s="222"/>
      <c r="Q7" s="214" t="s">
        <v>653</v>
      </c>
    </row>
    <row r="8" spans="1:1024" s="213" customFormat="1" ht="12.75" customHeight="1">
      <c r="A8" s="214" t="s">
        <v>716</v>
      </c>
      <c r="B8" s="495" t="s">
        <v>717</v>
      </c>
      <c r="C8" s="215"/>
      <c r="D8" s="216" t="s">
        <v>15</v>
      </c>
      <c r="E8" s="216"/>
      <c r="F8" s="217" t="s">
        <v>15</v>
      </c>
      <c r="G8" s="498">
        <v>2</v>
      </c>
      <c r="H8" s="216">
        <v>1</v>
      </c>
      <c r="I8" s="217"/>
      <c r="J8" s="218">
        <v>4</v>
      </c>
      <c r="K8" s="218" t="s">
        <v>16</v>
      </c>
      <c r="L8" s="263"/>
      <c r="M8" s="264"/>
      <c r="N8" s="265"/>
      <c r="O8" s="214" t="s">
        <v>104</v>
      </c>
      <c r="P8" s="222"/>
      <c r="Q8" s="214" t="s">
        <v>718</v>
      </c>
      <c r="R8" s="5"/>
      <c r="S8" s="236"/>
      <c r="AMC8"/>
      <c r="AMD8"/>
      <c r="AME8"/>
      <c r="AMF8"/>
      <c r="AMG8"/>
      <c r="AMH8"/>
      <c r="AMI8"/>
      <c r="AMJ8"/>
    </row>
    <row r="9" spans="1:1024" s="213" customFormat="1" ht="12.75" customHeight="1">
      <c r="A9" s="214" t="s">
        <v>100</v>
      </c>
      <c r="B9" s="495" t="s">
        <v>101</v>
      </c>
      <c r="C9" s="215"/>
      <c r="D9" s="216" t="s">
        <v>15</v>
      </c>
      <c r="E9" s="216"/>
      <c r="F9" s="217" t="s">
        <v>15</v>
      </c>
      <c r="G9" s="498">
        <v>2</v>
      </c>
      <c r="H9" s="216"/>
      <c r="I9" s="217"/>
      <c r="J9" s="218">
        <v>3</v>
      </c>
      <c r="K9" s="218" t="s">
        <v>16</v>
      </c>
      <c r="L9" s="219" t="s">
        <v>19</v>
      </c>
      <c r="M9" s="220" t="s">
        <v>102</v>
      </c>
      <c r="N9" s="221" t="s">
        <v>103</v>
      </c>
      <c r="O9" s="214" t="s">
        <v>104</v>
      </c>
      <c r="P9" s="222"/>
      <c r="Q9" s="214" t="s">
        <v>105</v>
      </c>
      <c r="R9" s="245"/>
      <c r="S9" s="246"/>
      <c r="AMC9"/>
      <c r="AMD9"/>
      <c r="AME9"/>
      <c r="AMF9"/>
      <c r="AMG9"/>
      <c r="AMH9"/>
      <c r="AMI9"/>
      <c r="AMJ9"/>
    </row>
    <row r="10" spans="1:1024" s="213" customFormat="1" ht="12.75" customHeight="1">
      <c r="A10" s="214" t="s">
        <v>102</v>
      </c>
      <c r="B10" s="495" t="s">
        <v>103</v>
      </c>
      <c r="C10" s="215"/>
      <c r="D10" s="216" t="s">
        <v>15</v>
      </c>
      <c r="E10" s="216"/>
      <c r="F10" s="217" t="s">
        <v>15</v>
      </c>
      <c r="G10" s="498"/>
      <c r="H10" s="216">
        <v>2</v>
      </c>
      <c r="I10" s="217"/>
      <c r="J10" s="218">
        <v>3</v>
      </c>
      <c r="K10" s="218" t="s">
        <v>20</v>
      </c>
      <c r="L10" s="263"/>
      <c r="M10" s="264"/>
      <c r="N10" s="265"/>
      <c r="O10" s="214" t="s">
        <v>104</v>
      </c>
      <c r="P10" s="222"/>
      <c r="Q10" s="214" t="s">
        <v>106</v>
      </c>
      <c r="R10" s="245"/>
      <c r="S10" s="246"/>
      <c r="AMC10"/>
      <c r="AMD10"/>
      <c r="AME10"/>
      <c r="AMF10"/>
      <c r="AMG10"/>
      <c r="AMH10"/>
      <c r="AMI10"/>
      <c r="AMJ10"/>
    </row>
    <row r="11" spans="1:1024" s="213" customFormat="1" ht="12.75" customHeight="1">
      <c r="A11" s="214" t="s">
        <v>654</v>
      </c>
      <c r="B11" s="495" t="s">
        <v>655</v>
      </c>
      <c r="C11" s="215"/>
      <c r="D11" s="216"/>
      <c r="E11" s="216"/>
      <c r="F11" s="217" t="s">
        <v>15</v>
      </c>
      <c r="G11" s="498">
        <v>2</v>
      </c>
      <c r="H11" s="216"/>
      <c r="I11" s="217"/>
      <c r="J11" s="218">
        <v>3</v>
      </c>
      <c r="K11" s="218" t="s">
        <v>16</v>
      </c>
      <c r="L11" s="219" t="s">
        <v>19</v>
      </c>
      <c r="M11" s="220" t="s">
        <v>656</v>
      </c>
      <c r="N11" s="221" t="s">
        <v>657</v>
      </c>
      <c r="O11" s="214" t="s">
        <v>177</v>
      </c>
      <c r="P11" s="222"/>
      <c r="Q11" s="214" t="s">
        <v>658</v>
      </c>
      <c r="R11" s="3"/>
      <c r="S11" s="235"/>
      <c r="AMC11"/>
      <c r="AMD11"/>
      <c r="AME11"/>
      <c r="AMF11"/>
      <c r="AMG11"/>
      <c r="AMH11"/>
      <c r="AMI11"/>
      <c r="AMJ11"/>
    </row>
    <row r="12" spans="1:1024" s="213" customFormat="1" ht="12.75" customHeight="1">
      <c r="A12" s="214" t="s">
        <v>656</v>
      </c>
      <c r="B12" s="495" t="s">
        <v>657</v>
      </c>
      <c r="C12" s="215"/>
      <c r="D12" s="216" t="s">
        <v>15</v>
      </c>
      <c r="E12" s="216"/>
      <c r="F12" s="217" t="s">
        <v>15</v>
      </c>
      <c r="G12" s="498"/>
      <c r="H12" s="216">
        <v>2</v>
      </c>
      <c r="I12" s="217"/>
      <c r="J12" s="218">
        <v>3</v>
      </c>
      <c r="K12" s="218" t="s">
        <v>20</v>
      </c>
      <c r="L12" s="263"/>
      <c r="M12" s="264"/>
      <c r="N12" s="265"/>
      <c r="O12" s="214" t="s">
        <v>177</v>
      </c>
      <c r="P12" s="222"/>
      <c r="Q12" s="214" t="s">
        <v>659</v>
      </c>
      <c r="R12" s="3"/>
      <c r="S12" s="236"/>
      <c r="AMC12"/>
      <c r="AMD12"/>
      <c r="AME12"/>
      <c r="AMF12"/>
      <c r="AMG12"/>
      <c r="AMH12"/>
      <c r="AMI12"/>
      <c r="AMJ12"/>
    </row>
    <row r="13" spans="1:1024" s="213" customFormat="1" ht="12.75" customHeight="1">
      <c r="A13" s="214" t="s">
        <v>660</v>
      </c>
      <c r="B13" s="495" t="s">
        <v>661</v>
      </c>
      <c r="C13" s="215" t="s">
        <v>15</v>
      </c>
      <c r="D13" s="216"/>
      <c r="E13" s="216"/>
      <c r="F13" s="217"/>
      <c r="G13" s="498">
        <v>2</v>
      </c>
      <c r="H13" s="216"/>
      <c r="I13" s="217"/>
      <c r="J13" s="218">
        <v>3</v>
      </c>
      <c r="K13" s="218" t="s">
        <v>16</v>
      </c>
      <c r="L13" s="219" t="s">
        <v>19</v>
      </c>
      <c r="M13" s="220" t="s">
        <v>662</v>
      </c>
      <c r="N13" s="221" t="s">
        <v>663</v>
      </c>
      <c r="O13" s="214" t="s">
        <v>177</v>
      </c>
      <c r="P13" s="222"/>
      <c r="Q13" s="214" t="s">
        <v>664</v>
      </c>
      <c r="R13" s="5"/>
      <c r="S13" s="235"/>
      <c r="AMC13"/>
      <c r="AMD13"/>
      <c r="AME13"/>
      <c r="AMF13"/>
      <c r="AMG13"/>
      <c r="AMH13"/>
      <c r="AMI13"/>
      <c r="AMJ13"/>
    </row>
    <row r="14" spans="1:1024" s="213" customFormat="1" ht="12.75" customHeight="1">
      <c r="A14" s="214" t="s">
        <v>662</v>
      </c>
      <c r="B14" s="495" t="s">
        <v>663</v>
      </c>
      <c r="C14" s="215" t="s">
        <v>15</v>
      </c>
      <c r="D14" s="216"/>
      <c r="E14" s="216" t="s">
        <v>15</v>
      </c>
      <c r="F14" s="217"/>
      <c r="G14" s="498"/>
      <c r="H14" s="216">
        <v>2</v>
      </c>
      <c r="I14" s="217"/>
      <c r="J14" s="218">
        <v>3</v>
      </c>
      <c r="K14" s="218" t="s">
        <v>20</v>
      </c>
      <c r="L14" s="263"/>
      <c r="M14" s="264"/>
      <c r="N14" s="265"/>
      <c r="O14" s="214" t="s">
        <v>177</v>
      </c>
      <c r="P14" s="222"/>
      <c r="Q14" s="214" t="s">
        <v>665</v>
      </c>
      <c r="R14" s="3"/>
      <c r="S14" s="236"/>
      <c r="AMC14"/>
      <c r="AMD14"/>
      <c r="AME14"/>
      <c r="AMF14"/>
      <c r="AMG14"/>
      <c r="AMH14"/>
      <c r="AMI14"/>
      <c r="AMJ14"/>
    </row>
    <row r="15" spans="1:1024" s="24" customFormat="1" ht="12.75" customHeight="1">
      <c r="A15" s="138" t="s">
        <v>29</v>
      </c>
      <c r="B15" s="139" t="s">
        <v>30</v>
      </c>
      <c r="C15" s="215" t="s">
        <v>15</v>
      </c>
      <c r="D15" s="216"/>
      <c r="E15" s="216" t="s">
        <v>15</v>
      </c>
      <c r="F15" s="217"/>
      <c r="G15" s="499">
        <v>3</v>
      </c>
      <c r="H15" s="140"/>
      <c r="I15" s="140"/>
      <c r="J15" s="141">
        <v>5</v>
      </c>
      <c r="K15" s="142" t="s">
        <v>16</v>
      </c>
      <c r="L15" s="143" t="s">
        <v>19</v>
      </c>
      <c r="M15" s="144" t="s">
        <v>31</v>
      </c>
      <c r="N15" s="145" t="s">
        <v>32</v>
      </c>
      <c r="O15" s="146" t="s">
        <v>26</v>
      </c>
      <c r="P15" s="147"/>
      <c r="Q15" s="146" t="s">
        <v>33</v>
      </c>
      <c r="R15" s="234"/>
    </row>
    <row r="16" spans="1:1024" s="24" customFormat="1" ht="12.75" customHeight="1">
      <c r="A16" s="138" t="s">
        <v>31</v>
      </c>
      <c r="B16" s="139" t="s">
        <v>32</v>
      </c>
      <c r="C16" s="215" t="s">
        <v>15</v>
      </c>
      <c r="D16" s="216"/>
      <c r="E16" s="216" t="s">
        <v>15</v>
      </c>
      <c r="F16" s="217"/>
      <c r="G16" s="499"/>
      <c r="H16" s="140">
        <v>2</v>
      </c>
      <c r="I16" s="140"/>
      <c r="J16" s="141">
        <v>3</v>
      </c>
      <c r="K16" s="142" t="s">
        <v>20</v>
      </c>
      <c r="L16" s="151"/>
      <c r="M16" s="152"/>
      <c r="N16" s="153"/>
      <c r="O16" s="146" t="s">
        <v>26</v>
      </c>
      <c r="P16" s="147"/>
      <c r="Q16" s="146" t="s">
        <v>34</v>
      </c>
      <c r="R16" s="234"/>
    </row>
    <row r="17" spans="1:1024" ht="12.75" customHeight="1">
      <c r="A17" s="154" t="s">
        <v>48</v>
      </c>
      <c r="B17" s="155" t="s">
        <v>49</v>
      </c>
      <c r="C17" s="215" t="s">
        <v>15</v>
      </c>
      <c r="D17" s="216"/>
      <c r="E17" s="216" t="s">
        <v>15</v>
      </c>
      <c r="F17" s="217"/>
      <c r="G17" s="500">
        <v>2</v>
      </c>
      <c r="H17" s="170"/>
      <c r="I17" s="157"/>
      <c r="J17" s="158">
        <v>3</v>
      </c>
      <c r="K17" s="159" t="s">
        <v>16</v>
      </c>
      <c r="L17" s="171" t="s">
        <v>19</v>
      </c>
      <c r="M17" s="172" t="s">
        <v>50</v>
      </c>
      <c r="N17" s="173" t="s">
        <v>51</v>
      </c>
      <c r="O17" s="154" t="s">
        <v>52</v>
      </c>
      <c r="P17" s="174"/>
      <c r="Q17" s="164" t="s">
        <v>53</v>
      </c>
      <c r="R17" s="5"/>
    </row>
    <row r="18" spans="1:1024" ht="12.75" customHeight="1">
      <c r="A18" s="154" t="s">
        <v>50</v>
      </c>
      <c r="B18" s="155" t="s">
        <v>51</v>
      </c>
      <c r="C18" s="215" t="s">
        <v>15</v>
      </c>
      <c r="D18" s="216"/>
      <c r="E18" s="216" t="s">
        <v>15</v>
      </c>
      <c r="F18" s="217"/>
      <c r="G18" s="500"/>
      <c r="H18" s="170">
        <v>2</v>
      </c>
      <c r="I18" s="157"/>
      <c r="J18" s="158">
        <v>3</v>
      </c>
      <c r="K18" s="159" t="s">
        <v>20</v>
      </c>
      <c r="L18" s="156"/>
      <c r="M18" s="161"/>
      <c r="N18" s="165"/>
      <c r="O18" s="154" t="s">
        <v>52</v>
      </c>
      <c r="P18" s="174"/>
      <c r="Q18" s="164" t="s">
        <v>54</v>
      </c>
      <c r="R18" s="5"/>
    </row>
    <row r="19" spans="1:1024" s="213" customFormat="1" ht="12.75" customHeight="1">
      <c r="A19" s="214" t="s">
        <v>666</v>
      </c>
      <c r="B19" s="495" t="s">
        <v>667</v>
      </c>
      <c r="C19" s="215"/>
      <c r="D19" s="216" t="s">
        <v>15</v>
      </c>
      <c r="E19" s="216"/>
      <c r="F19" s="217" t="s">
        <v>15</v>
      </c>
      <c r="G19" s="498">
        <v>2</v>
      </c>
      <c r="H19" s="216"/>
      <c r="I19" s="217"/>
      <c r="J19" s="218">
        <v>3</v>
      </c>
      <c r="K19" s="218" t="s">
        <v>16</v>
      </c>
      <c r="L19" s="219" t="s">
        <v>19</v>
      </c>
      <c r="M19" s="220" t="s">
        <v>668</v>
      </c>
      <c r="N19" s="221" t="s">
        <v>669</v>
      </c>
      <c r="O19" s="214" t="s">
        <v>162</v>
      </c>
      <c r="P19" s="222"/>
      <c r="Q19" s="214" t="s">
        <v>670</v>
      </c>
      <c r="R19" s="5"/>
      <c r="S19" s="235"/>
      <c r="AMC19"/>
      <c r="AMD19"/>
      <c r="AME19"/>
      <c r="AMF19"/>
      <c r="AMG19"/>
      <c r="AMH19"/>
      <c r="AMI19"/>
      <c r="AMJ19"/>
    </row>
    <row r="20" spans="1:1024" s="213" customFormat="1" ht="12.75" customHeight="1">
      <c r="A20" s="214" t="s">
        <v>668</v>
      </c>
      <c r="B20" s="495" t="s">
        <v>669</v>
      </c>
      <c r="C20" s="215"/>
      <c r="D20" s="216" t="s">
        <v>15</v>
      </c>
      <c r="E20" s="216"/>
      <c r="F20" s="217" t="s">
        <v>15</v>
      </c>
      <c r="G20" s="498"/>
      <c r="H20" s="216">
        <v>2</v>
      </c>
      <c r="I20" s="217"/>
      <c r="J20" s="218">
        <v>3</v>
      </c>
      <c r="K20" s="218" t="s">
        <v>20</v>
      </c>
      <c r="L20" s="263"/>
      <c r="M20" s="264"/>
      <c r="N20" s="265"/>
      <c r="O20" s="214" t="s">
        <v>162</v>
      </c>
      <c r="P20" s="222"/>
      <c r="Q20" s="214" t="s">
        <v>671</v>
      </c>
      <c r="R20" s="3"/>
      <c r="S20" s="235"/>
      <c r="AMC20"/>
      <c r="AMD20"/>
      <c r="AME20"/>
      <c r="AMF20"/>
      <c r="AMG20"/>
      <c r="AMH20"/>
      <c r="AMI20"/>
      <c r="AMJ20"/>
    </row>
    <row r="21" spans="1:1024" ht="12.75" customHeight="1">
      <c r="A21" s="154" t="s">
        <v>35</v>
      </c>
      <c r="B21" s="155" t="s">
        <v>36</v>
      </c>
      <c r="C21" s="215" t="s">
        <v>15</v>
      </c>
      <c r="D21" s="216"/>
      <c r="E21" s="216" t="s">
        <v>15</v>
      </c>
      <c r="F21" s="217"/>
      <c r="G21" s="501">
        <v>2</v>
      </c>
      <c r="H21" s="157"/>
      <c r="I21" s="157"/>
      <c r="J21" s="158">
        <v>4</v>
      </c>
      <c r="K21" s="159" t="s">
        <v>16</v>
      </c>
      <c r="L21" s="160" t="s">
        <v>19</v>
      </c>
      <c r="M21" s="161" t="s">
        <v>37</v>
      </c>
      <c r="N21" s="162" t="s">
        <v>38</v>
      </c>
      <c r="O21" s="154" t="s">
        <v>39</v>
      </c>
      <c r="P21" s="163"/>
      <c r="Q21" s="164" t="s">
        <v>40</v>
      </c>
    </row>
    <row r="22" spans="1:1024" ht="12.75" customHeight="1">
      <c r="A22" s="154" t="s">
        <v>37</v>
      </c>
      <c r="B22" s="155" t="s">
        <v>38</v>
      </c>
      <c r="C22" s="215" t="s">
        <v>15</v>
      </c>
      <c r="D22" s="216"/>
      <c r="E22" s="216" t="s">
        <v>15</v>
      </c>
      <c r="F22" s="217"/>
      <c r="G22" s="501"/>
      <c r="H22" s="157">
        <v>2</v>
      </c>
      <c r="I22" s="157"/>
      <c r="J22" s="158">
        <v>3</v>
      </c>
      <c r="K22" s="159" t="s">
        <v>20</v>
      </c>
      <c r="L22" s="156"/>
      <c r="M22" s="161"/>
      <c r="N22" s="165"/>
      <c r="O22" s="154" t="s">
        <v>39</v>
      </c>
      <c r="P22" s="163"/>
      <c r="Q22" s="164" t="s">
        <v>41</v>
      </c>
    </row>
    <row r="23" spans="1:1024" s="223" customFormat="1" ht="12.75" customHeight="1">
      <c r="A23" s="214" t="s">
        <v>107</v>
      </c>
      <c r="B23" s="495" t="s">
        <v>108</v>
      </c>
      <c r="C23" s="215"/>
      <c r="D23" s="216" t="s">
        <v>15</v>
      </c>
      <c r="E23" s="216"/>
      <c r="F23" s="217" t="s">
        <v>15</v>
      </c>
      <c r="G23" s="498">
        <v>2</v>
      </c>
      <c r="H23" s="216"/>
      <c r="I23" s="217"/>
      <c r="J23" s="218">
        <v>3</v>
      </c>
      <c r="K23" s="218" t="s">
        <v>16</v>
      </c>
      <c r="L23" s="219" t="s">
        <v>19</v>
      </c>
      <c r="M23" s="220" t="s">
        <v>109</v>
      </c>
      <c r="N23" s="221" t="s">
        <v>110</v>
      </c>
      <c r="O23" s="214" t="s">
        <v>55</v>
      </c>
      <c r="P23" s="222"/>
      <c r="Q23" s="214" t="s">
        <v>112</v>
      </c>
      <c r="R23" s="247"/>
      <c r="S23" s="248"/>
      <c r="AMC23" s="199"/>
      <c r="AMD23" s="199"/>
      <c r="AME23" s="199"/>
      <c r="AMF23" s="199"/>
      <c r="AMG23" s="199"/>
      <c r="AMH23" s="199"/>
      <c r="AMI23" s="199"/>
      <c r="AMJ23" s="199"/>
    </row>
    <row r="24" spans="1:1024" s="223" customFormat="1" ht="12.75" customHeight="1">
      <c r="A24" s="214" t="s">
        <v>109</v>
      </c>
      <c r="B24" s="495" t="s">
        <v>110</v>
      </c>
      <c r="C24" s="215"/>
      <c r="D24" s="216" t="s">
        <v>15</v>
      </c>
      <c r="E24" s="216"/>
      <c r="F24" s="217" t="s">
        <v>15</v>
      </c>
      <c r="G24" s="498"/>
      <c r="H24" s="216">
        <v>2</v>
      </c>
      <c r="I24" s="217"/>
      <c r="J24" s="218">
        <v>3</v>
      </c>
      <c r="K24" s="218" t="s">
        <v>20</v>
      </c>
      <c r="L24" s="263"/>
      <c r="M24" s="264"/>
      <c r="N24" s="265"/>
      <c r="O24" s="214" t="s">
        <v>55</v>
      </c>
      <c r="P24" s="222"/>
      <c r="Q24" s="214" t="s">
        <v>113</v>
      </c>
      <c r="R24" s="247"/>
      <c r="S24" s="248"/>
      <c r="AMC24" s="199"/>
      <c r="AMD24" s="199"/>
      <c r="AME24" s="199"/>
      <c r="AMF24" s="199"/>
      <c r="AMG24" s="199"/>
      <c r="AMH24" s="199"/>
      <c r="AMI24" s="199"/>
      <c r="AMJ24" s="199"/>
    </row>
    <row r="25" spans="1:1024" ht="12.75" customHeight="1">
      <c r="A25" s="138" t="s">
        <v>42</v>
      </c>
      <c r="B25" s="139" t="s">
        <v>43</v>
      </c>
      <c r="C25" s="215" t="s">
        <v>15</v>
      </c>
      <c r="D25" s="216"/>
      <c r="E25" s="216" t="s">
        <v>15</v>
      </c>
      <c r="F25" s="217"/>
      <c r="G25" s="502">
        <v>2</v>
      </c>
      <c r="H25" s="166"/>
      <c r="I25" s="140"/>
      <c r="J25" s="167">
        <v>3</v>
      </c>
      <c r="K25" s="142" t="s">
        <v>16</v>
      </c>
      <c r="L25" s="143" t="s">
        <v>19</v>
      </c>
      <c r="M25" s="144" t="s">
        <v>44</v>
      </c>
      <c r="N25" s="145" t="s">
        <v>45</v>
      </c>
      <c r="O25" s="214" t="s">
        <v>721</v>
      </c>
      <c r="P25" s="168"/>
      <c r="Q25" s="146" t="s">
        <v>46</v>
      </c>
    </row>
    <row r="26" spans="1:1024" ht="12.75" customHeight="1">
      <c r="A26" s="138" t="s">
        <v>44</v>
      </c>
      <c r="B26" s="139" t="s">
        <v>45</v>
      </c>
      <c r="C26" s="215" t="s">
        <v>15</v>
      </c>
      <c r="D26" s="216"/>
      <c r="E26" s="216" t="s">
        <v>15</v>
      </c>
      <c r="F26" s="217"/>
      <c r="G26" s="502"/>
      <c r="H26" s="166">
        <v>2</v>
      </c>
      <c r="I26" s="140"/>
      <c r="J26" s="167">
        <v>3</v>
      </c>
      <c r="K26" s="142" t="s">
        <v>20</v>
      </c>
      <c r="L26" s="151"/>
      <c r="M26" s="152"/>
      <c r="N26" s="153"/>
      <c r="O26" s="214" t="s">
        <v>721</v>
      </c>
      <c r="P26" s="168"/>
      <c r="Q26" s="146" t="s">
        <v>47</v>
      </c>
    </row>
    <row r="27" spans="1:1024" s="213" customFormat="1" ht="12.75" customHeight="1">
      <c r="A27" s="214" t="s">
        <v>134</v>
      </c>
      <c r="B27" s="495" t="s">
        <v>672</v>
      </c>
      <c r="C27" s="215"/>
      <c r="D27" s="216" t="s">
        <v>15</v>
      </c>
      <c r="E27" s="216"/>
      <c r="F27" s="217" t="s">
        <v>15</v>
      </c>
      <c r="G27" s="498">
        <v>2</v>
      </c>
      <c r="H27" s="216">
        <v>1</v>
      </c>
      <c r="I27" s="217"/>
      <c r="J27" s="218">
        <v>4</v>
      </c>
      <c r="K27" s="218" t="s">
        <v>16</v>
      </c>
      <c r="L27" s="263"/>
      <c r="M27" s="264"/>
      <c r="N27" s="265"/>
      <c r="O27" s="214" t="s">
        <v>21</v>
      </c>
      <c r="P27" s="222"/>
      <c r="Q27" s="214" t="s">
        <v>135</v>
      </c>
      <c r="R27" s="245"/>
      <c r="S27" s="236"/>
      <c r="AMC27"/>
      <c r="AMD27"/>
      <c r="AME27"/>
      <c r="AMF27"/>
      <c r="AMG27"/>
      <c r="AMH27"/>
      <c r="AMI27"/>
      <c r="AMJ27"/>
    </row>
    <row r="28" spans="1:1024" ht="12.75" customHeight="1">
      <c r="A28" s="138" t="s">
        <v>66</v>
      </c>
      <c r="B28" s="139" t="s">
        <v>67</v>
      </c>
      <c r="C28" s="215" t="s">
        <v>15</v>
      </c>
      <c r="D28" s="216"/>
      <c r="E28" s="216" t="s">
        <v>15</v>
      </c>
      <c r="F28" s="217"/>
      <c r="G28" s="502">
        <v>2</v>
      </c>
      <c r="H28" s="166"/>
      <c r="I28" s="176"/>
      <c r="J28" s="167">
        <v>3</v>
      </c>
      <c r="K28" s="142" t="s">
        <v>16</v>
      </c>
      <c r="L28" s="143" t="s">
        <v>19</v>
      </c>
      <c r="M28" s="144" t="s">
        <v>68</v>
      </c>
      <c r="N28" s="145" t="s">
        <v>69</v>
      </c>
      <c r="O28" s="146" t="s">
        <v>56</v>
      </c>
      <c r="P28" s="146"/>
      <c r="Q28" s="146" t="s">
        <v>70</v>
      </c>
    </row>
    <row r="29" spans="1:1024" ht="12.75" customHeight="1">
      <c r="A29" s="138" t="s">
        <v>68</v>
      </c>
      <c r="B29" s="139" t="s">
        <v>69</v>
      </c>
      <c r="C29" s="215" t="s">
        <v>15</v>
      </c>
      <c r="D29" s="216"/>
      <c r="E29" s="216" t="s">
        <v>15</v>
      </c>
      <c r="F29" s="217"/>
      <c r="G29" s="502"/>
      <c r="H29" s="166">
        <v>1</v>
      </c>
      <c r="I29" s="176"/>
      <c r="J29" s="167">
        <v>1</v>
      </c>
      <c r="K29" s="142" t="s">
        <v>20</v>
      </c>
      <c r="L29" s="151"/>
      <c r="M29" s="152"/>
      <c r="N29" s="153"/>
      <c r="O29" s="146" t="s">
        <v>56</v>
      </c>
      <c r="P29" s="146"/>
      <c r="Q29" s="146" t="s">
        <v>71</v>
      </c>
    </row>
    <row r="30" spans="1:1024" s="213" customFormat="1" ht="12.75" customHeight="1">
      <c r="A30" s="214" t="s">
        <v>673</v>
      </c>
      <c r="B30" s="495" t="s">
        <v>674</v>
      </c>
      <c r="C30" s="215" t="s">
        <v>15</v>
      </c>
      <c r="D30" s="216"/>
      <c r="E30" s="216" t="s">
        <v>15</v>
      </c>
      <c r="F30" s="217"/>
      <c r="G30" s="498">
        <v>2</v>
      </c>
      <c r="H30" s="216"/>
      <c r="I30" s="217"/>
      <c r="J30" s="218">
        <v>3</v>
      </c>
      <c r="K30" s="218" t="s">
        <v>16</v>
      </c>
      <c r="L30" s="219" t="s">
        <v>19</v>
      </c>
      <c r="M30" s="220" t="s">
        <v>675</v>
      </c>
      <c r="N30" s="221" t="s">
        <v>676</v>
      </c>
      <c r="O30" s="214" t="s">
        <v>359</v>
      </c>
      <c r="P30" s="222"/>
      <c r="Q30" s="214" t="s">
        <v>677</v>
      </c>
      <c r="R30" s="5"/>
      <c r="S30" s="235"/>
      <c r="AMC30"/>
      <c r="AMD30"/>
      <c r="AME30"/>
      <c r="AMF30"/>
      <c r="AMG30"/>
      <c r="AMH30"/>
      <c r="AMI30"/>
      <c r="AMJ30"/>
    </row>
    <row r="31" spans="1:1024" s="213" customFormat="1" ht="12.75" customHeight="1">
      <c r="A31" s="214" t="s">
        <v>675</v>
      </c>
      <c r="B31" s="495" t="s">
        <v>676</v>
      </c>
      <c r="C31" s="215" t="s">
        <v>15</v>
      </c>
      <c r="D31" s="216"/>
      <c r="E31" s="216" t="s">
        <v>15</v>
      </c>
      <c r="F31" s="217"/>
      <c r="G31" s="498"/>
      <c r="H31" s="216">
        <v>2</v>
      </c>
      <c r="I31" s="217"/>
      <c r="J31" s="218">
        <v>3</v>
      </c>
      <c r="K31" s="218" t="s">
        <v>20</v>
      </c>
      <c r="L31" s="263"/>
      <c r="M31" s="264"/>
      <c r="N31" s="265"/>
      <c r="O31" s="214" t="s">
        <v>359</v>
      </c>
      <c r="P31" s="222"/>
      <c r="Q31" s="214" t="s">
        <v>678</v>
      </c>
      <c r="R31" s="3"/>
      <c r="S31" s="235"/>
      <c r="AMC31"/>
      <c r="AMD31"/>
      <c r="AME31"/>
      <c r="AMF31"/>
      <c r="AMG31"/>
      <c r="AMH31"/>
      <c r="AMI31"/>
      <c r="AMJ31"/>
    </row>
    <row r="32" spans="1:1024" ht="12.75" customHeight="1">
      <c r="A32" s="138" t="s">
        <v>72</v>
      </c>
      <c r="B32" s="139" t="s">
        <v>73</v>
      </c>
      <c r="C32" s="215" t="s">
        <v>15</v>
      </c>
      <c r="D32" s="216"/>
      <c r="E32" s="216" t="s">
        <v>15</v>
      </c>
      <c r="F32" s="217"/>
      <c r="G32" s="178">
        <v>3</v>
      </c>
      <c r="H32" s="179"/>
      <c r="I32" s="176"/>
      <c r="J32" s="141">
        <v>4</v>
      </c>
      <c r="K32" s="142" t="s">
        <v>16</v>
      </c>
      <c r="L32" s="151"/>
      <c r="M32" s="152"/>
      <c r="N32" s="153"/>
      <c r="O32" s="146" t="s">
        <v>74</v>
      </c>
      <c r="P32" s="180"/>
      <c r="Q32" s="146" t="s">
        <v>75</v>
      </c>
      <c r="R32" s="5"/>
    </row>
    <row r="33" spans="1:1024" ht="12.75" customHeight="1">
      <c r="A33" s="138" t="s">
        <v>76</v>
      </c>
      <c r="B33" s="139" t="s">
        <v>77</v>
      </c>
      <c r="C33" s="215"/>
      <c r="D33" s="216" t="s">
        <v>15</v>
      </c>
      <c r="E33" s="216"/>
      <c r="F33" s="217" t="s">
        <v>15</v>
      </c>
      <c r="G33" s="502">
        <v>2</v>
      </c>
      <c r="H33" s="166"/>
      <c r="I33" s="176"/>
      <c r="J33" s="167">
        <v>3</v>
      </c>
      <c r="K33" s="142" t="s">
        <v>16</v>
      </c>
      <c r="L33" s="143" t="s">
        <v>19</v>
      </c>
      <c r="M33" s="144" t="s">
        <v>78</v>
      </c>
      <c r="N33" s="145" t="s">
        <v>79</v>
      </c>
      <c r="O33" s="146" t="s">
        <v>58</v>
      </c>
      <c r="P33" s="146"/>
      <c r="Q33" s="146" t="s">
        <v>80</v>
      </c>
      <c r="R33" s="5"/>
    </row>
    <row r="34" spans="1:1024" ht="12.75" customHeight="1">
      <c r="A34" s="138" t="s">
        <v>78</v>
      </c>
      <c r="B34" s="139" t="s">
        <v>79</v>
      </c>
      <c r="C34" s="215"/>
      <c r="D34" s="216" t="s">
        <v>15</v>
      </c>
      <c r="E34" s="216"/>
      <c r="F34" s="217" t="s">
        <v>15</v>
      </c>
      <c r="G34" s="502"/>
      <c r="H34" s="166">
        <v>2</v>
      </c>
      <c r="I34" s="176"/>
      <c r="J34" s="167">
        <v>3</v>
      </c>
      <c r="K34" s="142" t="s">
        <v>20</v>
      </c>
      <c r="L34" s="148"/>
      <c r="M34" s="149"/>
      <c r="N34" s="150"/>
      <c r="O34" s="146" t="s">
        <v>58</v>
      </c>
      <c r="P34" s="146"/>
      <c r="Q34" s="146" t="s">
        <v>81</v>
      </c>
      <c r="R34" s="5"/>
    </row>
    <row r="35" spans="1:1024" s="213" customFormat="1" ht="12.75" customHeight="1">
      <c r="A35" s="214" t="s">
        <v>679</v>
      </c>
      <c r="B35" s="495" t="s">
        <v>680</v>
      </c>
      <c r="C35" s="215"/>
      <c r="D35" s="216" t="s">
        <v>15</v>
      </c>
      <c r="E35" s="216"/>
      <c r="F35" s="217" t="s">
        <v>15</v>
      </c>
      <c r="G35" s="498">
        <v>3</v>
      </c>
      <c r="H35" s="216"/>
      <c r="I35" s="217"/>
      <c r="J35" s="218">
        <v>4</v>
      </c>
      <c r="K35" s="218" t="s">
        <v>16</v>
      </c>
      <c r="L35" s="219" t="s">
        <v>19</v>
      </c>
      <c r="M35" s="220" t="s">
        <v>681</v>
      </c>
      <c r="N35" s="221" t="s">
        <v>682</v>
      </c>
      <c r="O35" s="214" t="s">
        <v>434</v>
      </c>
      <c r="P35" s="222"/>
      <c r="Q35" s="214" t="s">
        <v>683</v>
      </c>
      <c r="R35" s="5"/>
      <c r="S35" s="235"/>
      <c r="AMC35"/>
      <c r="AMD35"/>
      <c r="AME35"/>
      <c r="AMF35"/>
      <c r="AMG35"/>
      <c r="AMH35"/>
      <c r="AMI35"/>
      <c r="AMJ35"/>
    </row>
    <row r="36" spans="1:1024" s="213" customFormat="1" ht="12.75" customHeight="1">
      <c r="A36" s="214" t="s">
        <v>681</v>
      </c>
      <c r="B36" s="495" t="s">
        <v>682</v>
      </c>
      <c r="C36" s="215"/>
      <c r="D36" s="216" t="s">
        <v>15</v>
      </c>
      <c r="E36" s="216"/>
      <c r="F36" s="217" t="s">
        <v>15</v>
      </c>
      <c r="G36" s="498"/>
      <c r="H36" s="216">
        <v>2</v>
      </c>
      <c r="I36" s="217"/>
      <c r="J36" s="218">
        <v>3</v>
      </c>
      <c r="K36" s="218" t="s">
        <v>20</v>
      </c>
      <c r="L36" s="263"/>
      <c r="M36" s="264"/>
      <c r="N36" s="265"/>
      <c r="O36" s="214" t="s">
        <v>434</v>
      </c>
      <c r="P36" s="222"/>
      <c r="Q36" s="214" t="s">
        <v>684</v>
      </c>
      <c r="R36" s="3"/>
      <c r="S36" s="235"/>
      <c r="AMC36"/>
      <c r="AMD36"/>
      <c r="AME36"/>
      <c r="AMF36"/>
      <c r="AMG36"/>
      <c r="AMH36"/>
      <c r="AMI36"/>
      <c r="AMJ36"/>
    </row>
    <row r="37" spans="1:1024" s="213" customFormat="1" ht="12.75" customHeight="1">
      <c r="A37" s="214" t="s">
        <v>685</v>
      </c>
      <c r="B37" s="495" t="s">
        <v>686</v>
      </c>
      <c r="C37" s="215"/>
      <c r="D37" s="216" t="s">
        <v>15</v>
      </c>
      <c r="E37" s="216"/>
      <c r="F37" s="217" t="s">
        <v>15</v>
      </c>
      <c r="G37" s="498">
        <v>2</v>
      </c>
      <c r="H37" s="216">
        <v>1</v>
      </c>
      <c r="I37" s="217"/>
      <c r="J37" s="218">
        <v>5</v>
      </c>
      <c r="K37" s="218" t="s">
        <v>687</v>
      </c>
      <c r="L37" s="266"/>
      <c r="M37" s="267"/>
      <c r="N37" s="268"/>
      <c r="O37" s="214" t="s">
        <v>465</v>
      </c>
      <c r="P37" s="222"/>
      <c r="Q37" s="214" t="s">
        <v>688</v>
      </c>
      <c r="R37" s="5"/>
      <c r="S37" s="236"/>
      <c r="AMC37"/>
      <c r="AMD37"/>
      <c r="AME37"/>
      <c r="AMF37"/>
      <c r="AMG37"/>
      <c r="AMH37"/>
      <c r="AMI37"/>
      <c r="AMJ37"/>
    </row>
    <row r="38" spans="1:1024" s="223" customFormat="1" ht="12.75" customHeight="1">
      <c r="A38" s="214" t="s">
        <v>22</v>
      </c>
      <c r="B38" s="495" t="s">
        <v>23</v>
      </c>
      <c r="C38" s="215"/>
      <c r="D38" s="216" t="s">
        <v>15</v>
      </c>
      <c r="E38" s="216"/>
      <c r="F38" s="217" t="s">
        <v>15</v>
      </c>
      <c r="G38" s="498">
        <v>3</v>
      </c>
      <c r="H38" s="216"/>
      <c r="I38" s="217"/>
      <c r="J38" s="218">
        <v>5</v>
      </c>
      <c r="K38" s="218" t="s">
        <v>16</v>
      </c>
      <c r="L38" s="219" t="s">
        <v>19</v>
      </c>
      <c r="M38" s="220" t="s">
        <v>24</v>
      </c>
      <c r="N38" s="221" t="s">
        <v>25</v>
      </c>
      <c r="O38" s="214" t="s">
        <v>26</v>
      </c>
      <c r="P38" s="222"/>
      <c r="Q38" s="214" t="s">
        <v>27</v>
      </c>
      <c r="R38" s="237"/>
      <c r="S38" s="238"/>
      <c r="AMC38" s="199"/>
      <c r="AMD38" s="199"/>
      <c r="AME38" s="199"/>
      <c r="AMF38" s="199"/>
      <c r="AMG38" s="199"/>
      <c r="AMH38" s="199"/>
      <c r="AMI38" s="199"/>
      <c r="AMJ38" s="199"/>
    </row>
    <row r="39" spans="1:1024" s="24" customFormat="1" ht="12.75" customHeight="1">
      <c r="A39" s="138" t="s">
        <v>24</v>
      </c>
      <c r="B39" s="139" t="s">
        <v>25</v>
      </c>
      <c r="C39" s="215"/>
      <c r="D39" s="216" t="s">
        <v>15</v>
      </c>
      <c r="E39" s="216"/>
      <c r="F39" s="217" t="s">
        <v>15</v>
      </c>
      <c r="G39" s="499"/>
      <c r="H39" s="140">
        <v>2</v>
      </c>
      <c r="I39" s="140"/>
      <c r="J39" s="141">
        <v>3</v>
      </c>
      <c r="K39" s="142" t="s">
        <v>20</v>
      </c>
      <c r="L39" s="148"/>
      <c r="M39" s="149"/>
      <c r="N39" s="150"/>
      <c r="O39" s="146" t="s">
        <v>26</v>
      </c>
      <c r="P39" s="147"/>
      <c r="Q39" s="146" t="s">
        <v>28</v>
      </c>
      <c r="R39" s="234"/>
    </row>
    <row r="40" spans="1:1024" s="24" customFormat="1" ht="12.75" customHeight="1">
      <c r="A40" s="214" t="s">
        <v>766</v>
      </c>
      <c r="B40" s="495" t="s">
        <v>767</v>
      </c>
      <c r="C40" s="215" t="s">
        <v>15</v>
      </c>
      <c r="D40" s="216"/>
      <c r="E40" s="216" t="s">
        <v>15</v>
      </c>
      <c r="F40" s="217"/>
      <c r="G40" s="498">
        <v>1</v>
      </c>
      <c r="H40" s="216">
        <v>1</v>
      </c>
      <c r="I40" s="217"/>
      <c r="J40" s="218">
        <v>3</v>
      </c>
      <c r="K40" s="218" t="s">
        <v>16</v>
      </c>
      <c r="L40" s="263"/>
      <c r="M40" s="264"/>
      <c r="N40" s="265"/>
      <c r="O40" s="214" t="s">
        <v>55</v>
      </c>
      <c r="P40" s="222"/>
      <c r="Q40" s="214" t="s">
        <v>768</v>
      </c>
      <c r="R40" s="5"/>
    </row>
    <row r="41" spans="1:1024" ht="12.75" customHeight="1">
      <c r="A41" s="181" t="s">
        <v>82</v>
      </c>
      <c r="B41" s="182" t="s">
        <v>83</v>
      </c>
      <c r="C41" s="215" t="s">
        <v>15</v>
      </c>
      <c r="D41" s="216"/>
      <c r="E41" s="216" t="s">
        <v>15</v>
      </c>
      <c r="F41" s="217"/>
      <c r="G41" s="183">
        <v>2</v>
      </c>
      <c r="H41" s="184"/>
      <c r="I41" s="185"/>
      <c r="J41" s="186">
        <v>3</v>
      </c>
      <c r="K41" s="187" t="s">
        <v>16</v>
      </c>
      <c r="L41" s="188" t="s">
        <v>19</v>
      </c>
      <c r="M41" s="189" t="s">
        <v>84</v>
      </c>
      <c r="N41" s="190" t="s">
        <v>85</v>
      </c>
      <c r="O41" s="191" t="s">
        <v>86</v>
      </c>
      <c r="P41" s="192"/>
      <c r="Q41" s="164" t="s">
        <v>87</v>
      </c>
      <c r="R41" s="5"/>
    </row>
    <row r="42" spans="1:1024" ht="12.75" customHeight="1">
      <c r="A42" s="181" t="s">
        <v>84</v>
      </c>
      <c r="B42" s="182" t="s">
        <v>85</v>
      </c>
      <c r="C42" s="215" t="s">
        <v>15</v>
      </c>
      <c r="D42" s="216"/>
      <c r="E42" s="216" t="s">
        <v>15</v>
      </c>
      <c r="F42" s="217"/>
      <c r="G42" s="193"/>
      <c r="H42" s="184">
        <v>2</v>
      </c>
      <c r="I42" s="185"/>
      <c r="J42" s="186">
        <v>3</v>
      </c>
      <c r="K42" s="187" t="s">
        <v>20</v>
      </c>
      <c r="L42" s="188"/>
      <c r="M42" s="194"/>
      <c r="N42" s="195"/>
      <c r="O42" s="191" t="s">
        <v>86</v>
      </c>
      <c r="P42" s="192"/>
      <c r="Q42" s="164" t="s">
        <v>88</v>
      </c>
      <c r="R42" s="5"/>
    </row>
    <row r="43" spans="1:1024" s="213" customFormat="1" ht="12.75" customHeight="1">
      <c r="A43" s="214" t="s">
        <v>689</v>
      </c>
      <c r="B43" s="495" t="s">
        <v>690</v>
      </c>
      <c r="C43" s="215"/>
      <c r="D43" s="216" t="s">
        <v>15</v>
      </c>
      <c r="E43" s="216"/>
      <c r="F43" s="217" t="s">
        <v>15</v>
      </c>
      <c r="G43" s="498">
        <v>2</v>
      </c>
      <c r="H43" s="216"/>
      <c r="I43" s="217"/>
      <c r="J43" s="218">
        <v>3</v>
      </c>
      <c r="K43" s="218" t="s">
        <v>16</v>
      </c>
      <c r="L43" s="219" t="s">
        <v>19</v>
      </c>
      <c r="M43" s="220" t="s">
        <v>691</v>
      </c>
      <c r="N43" s="221" t="s">
        <v>692</v>
      </c>
      <c r="O43" s="214" t="s">
        <v>518</v>
      </c>
      <c r="P43" s="222"/>
      <c r="Q43" s="214" t="s">
        <v>693</v>
      </c>
      <c r="R43" s="5"/>
      <c r="S43" s="235"/>
      <c r="AMC43"/>
      <c r="AMD43"/>
      <c r="AME43"/>
      <c r="AMF43"/>
      <c r="AMG43"/>
      <c r="AMH43"/>
      <c r="AMI43"/>
      <c r="AMJ43"/>
    </row>
    <row r="44" spans="1:1024" s="213" customFormat="1" ht="12.75" customHeight="1">
      <c r="A44" s="214" t="s">
        <v>691</v>
      </c>
      <c r="B44" s="495" t="s">
        <v>692</v>
      </c>
      <c r="C44" s="215"/>
      <c r="D44" s="216" t="s">
        <v>15</v>
      </c>
      <c r="E44" s="216"/>
      <c r="F44" s="217" t="s">
        <v>15</v>
      </c>
      <c r="G44" s="498"/>
      <c r="H44" s="216">
        <v>2</v>
      </c>
      <c r="I44" s="217"/>
      <c r="J44" s="218">
        <v>3</v>
      </c>
      <c r="K44" s="218" t="s">
        <v>20</v>
      </c>
      <c r="L44" s="263"/>
      <c r="M44" s="264"/>
      <c r="N44" s="265"/>
      <c r="O44" s="214" t="s">
        <v>518</v>
      </c>
      <c r="P44" s="222"/>
      <c r="Q44" s="214" t="s">
        <v>694</v>
      </c>
      <c r="R44" s="3"/>
      <c r="S44" s="236"/>
      <c r="AMC44"/>
      <c r="AMD44"/>
      <c r="AME44"/>
      <c r="AMF44"/>
      <c r="AMG44"/>
      <c r="AMH44"/>
      <c r="AMI44"/>
      <c r="AMJ44"/>
    </row>
    <row r="45" spans="1:1024" s="213" customFormat="1" ht="12.75" customHeight="1">
      <c r="A45" s="214" t="s">
        <v>695</v>
      </c>
      <c r="B45" s="495" t="s">
        <v>696</v>
      </c>
      <c r="C45" s="215"/>
      <c r="D45" s="216" t="s">
        <v>15</v>
      </c>
      <c r="E45" s="216"/>
      <c r="F45" s="217" t="s">
        <v>15</v>
      </c>
      <c r="G45" s="498">
        <v>2</v>
      </c>
      <c r="H45" s="216"/>
      <c r="I45" s="217"/>
      <c r="J45" s="218">
        <v>3</v>
      </c>
      <c r="K45" s="218" t="s">
        <v>16</v>
      </c>
      <c r="L45" s="263"/>
      <c r="M45" s="264"/>
      <c r="N45" s="265"/>
      <c r="O45" s="214" t="s">
        <v>56</v>
      </c>
      <c r="P45" s="222"/>
      <c r="Q45" s="214" t="s">
        <v>697</v>
      </c>
      <c r="R45" s="5"/>
      <c r="S45" s="235"/>
      <c r="AMC45"/>
      <c r="AMD45"/>
      <c r="AME45"/>
      <c r="AMF45"/>
      <c r="AMG45"/>
      <c r="AMH45"/>
      <c r="AMI45"/>
      <c r="AMJ45"/>
    </row>
    <row r="46" spans="1:1024" s="213" customFormat="1" ht="12.75" customHeight="1">
      <c r="A46" s="214" t="s">
        <v>698</v>
      </c>
      <c r="B46" s="495" t="s">
        <v>699</v>
      </c>
      <c r="C46" s="215" t="s">
        <v>15</v>
      </c>
      <c r="D46" s="216"/>
      <c r="E46" s="216"/>
      <c r="F46" s="217"/>
      <c r="G46" s="498">
        <v>2</v>
      </c>
      <c r="H46" s="216"/>
      <c r="I46" s="217"/>
      <c r="J46" s="218">
        <v>3</v>
      </c>
      <c r="K46" s="218" t="s">
        <v>16</v>
      </c>
      <c r="L46" s="219" t="s">
        <v>19</v>
      </c>
      <c r="M46" s="220" t="s">
        <v>700</v>
      </c>
      <c r="N46" s="221" t="s">
        <v>701</v>
      </c>
      <c r="O46" s="214" t="s">
        <v>518</v>
      </c>
      <c r="P46" s="222"/>
      <c r="Q46" s="214" t="s">
        <v>702</v>
      </c>
      <c r="R46" s="5"/>
      <c r="S46" s="235"/>
      <c r="AMC46"/>
      <c r="AMD46"/>
      <c r="AME46"/>
      <c r="AMF46"/>
      <c r="AMG46"/>
      <c r="AMH46"/>
      <c r="AMI46"/>
      <c r="AMJ46"/>
    </row>
    <row r="47" spans="1:1024" s="213" customFormat="1" ht="12.75" customHeight="1">
      <c r="A47" s="214" t="s">
        <v>700</v>
      </c>
      <c r="B47" s="495" t="s">
        <v>701</v>
      </c>
      <c r="C47" s="215" t="s">
        <v>15</v>
      </c>
      <c r="D47" s="216"/>
      <c r="E47" s="216" t="s">
        <v>15</v>
      </c>
      <c r="F47" s="217"/>
      <c r="G47" s="498"/>
      <c r="H47" s="216">
        <v>2</v>
      </c>
      <c r="I47" s="217"/>
      <c r="J47" s="218">
        <v>3</v>
      </c>
      <c r="K47" s="218" t="s">
        <v>20</v>
      </c>
      <c r="L47" s="263"/>
      <c r="M47" s="264"/>
      <c r="N47" s="265"/>
      <c r="O47" s="214" t="s">
        <v>518</v>
      </c>
      <c r="P47" s="222"/>
      <c r="Q47" s="214" t="s">
        <v>703</v>
      </c>
      <c r="R47" s="3"/>
      <c r="S47" s="236"/>
      <c r="AMC47"/>
      <c r="AMD47"/>
      <c r="AME47"/>
      <c r="AMF47"/>
      <c r="AMG47"/>
      <c r="AMH47"/>
      <c r="AMI47"/>
      <c r="AMJ47"/>
    </row>
    <row r="48" spans="1:1024" ht="12.75" customHeight="1">
      <c r="A48" s="138" t="s">
        <v>59</v>
      </c>
      <c r="B48" s="139" t="s">
        <v>60</v>
      </c>
      <c r="C48" s="215" t="s">
        <v>15</v>
      </c>
      <c r="D48" s="216"/>
      <c r="E48" s="216" t="s">
        <v>15</v>
      </c>
      <c r="F48" s="217"/>
      <c r="G48" s="502">
        <v>2</v>
      </c>
      <c r="H48" s="166"/>
      <c r="I48" s="176"/>
      <c r="J48" s="167">
        <v>3</v>
      </c>
      <c r="K48" s="142" t="s">
        <v>16</v>
      </c>
      <c r="L48" s="143" t="s">
        <v>19</v>
      </c>
      <c r="M48" s="144" t="s">
        <v>61</v>
      </c>
      <c r="N48" s="145" t="s">
        <v>62</v>
      </c>
      <c r="O48" s="146" t="s">
        <v>63</v>
      </c>
      <c r="P48" s="177"/>
      <c r="Q48" s="146" t="s">
        <v>64</v>
      </c>
    </row>
    <row r="49" spans="1:1024" ht="12.75" customHeight="1">
      <c r="A49" s="138" t="s">
        <v>61</v>
      </c>
      <c r="B49" s="139" t="s">
        <v>62</v>
      </c>
      <c r="C49" s="215" t="s">
        <v>15</v>
      </c>
      <c r="D49" s="216"/>
      <c r="E49" s="216" t="s">
        <v>15</v>
      </c>
      <c r="F49" s="217"/>
      <c r="G49" s="502"/>
      <c r="H49" s="166">
        <v>2</v>
      </c>
      <c r="I49" s="176"/>
      <c r="J49" s="167">
        <v>3</v>
      </c>
      <c r="K49" s="142" t="s">
        <v>20</v>
      </c>
      <c r="L49" s="151"/>
      <c r="M49" s="152"/>
      <c r="N49" s="153"/>
      <c r="O49" s="146" t="s">
        <v>63</v>
      </c>
      <c r="P49" s="177"/>
      <c r="Q49" s="146" t="s">
        <v>65</v>
      </c>
    </row>
    <row r="50" spans="1:1024" s="213" customFormat="1" ht="12.75" customHeight="1">
      <c r="A50" s="269" t="s">
        <v>129</v>
      </c>
      <c r="B50" s="496" t="s">
        <v>130</v>
      </c>
      <c r="C50" s="263"/>
      <c r="D50" s="270" t="s">
        <v>15</v>
      </c>
      <c r="E50" s="270"/>
      <c r="F50" s="271" t="s">
        <v>15</v>
      </c>
      <c r="G50" s="503">
        <v>2</v>
      </c>
      <c r="H50" s="270">
        <v>1</v>
      </c>
      <c r="I50" s="271"/>
      <c r="J50" s="272">
        <v>4</v>
      </c>
      <c r="K50" s="272" t="s">
        <v>16</v>
      </c>
      <c r="L50" s="263"/>
      <c r="M50" s="264"/>
      <c r="N50" s="265"/>
      <c r="O50" s="269" t="s">
        <v>131</v>
      </c>
      <c r="P50" s="273"/>
      <c r="Q50" s="269" t="s">
        <v>132</v>
      </c>
      <c r="R50" s="249"/>
      <c r="S50" s="235"/>
      <c r="AMC50"/>
      <c r="AMD50"/>
      <c r="AME50"/>
      <c r="AMF50"/>
      <c r="AMG50"/>
      <c r="AMH50"/>
      <c r="AMI50"/>
      <c r="AMJ50"/>
    </row>
    <row r="51" spans="1:1024" ht="12.75" customHeight="1">
      <c r="A51" s="138" t="s">
        <v>90</v>
      </c>
      <c r="B51" s="139" t="s">
        <v>91</v>
      </c>
      <c r="C51" s="215" t="s">
        <v>15</v>
      </c>
      <c r="D51" s="216"/>
      <c r="E51" s="216" t="s">
        <v>15</v>
      </c>
      <c r="F51" s="217"/>
      <c r="G51" s="502">
        <v>2</v>
      </c>
      <c r="H51" s="166"/>
      <c r="I51" s="140"/>
      <c r="J51" s="167">
        <v>3</v>
      </c>
      <c r="K51" s="142" t="s">
        <v>16</v>
      </c>
      <c r="L51" s="143" t="s">
        <v>19</v>
      </c>
      <c r="M51" s="144" t="s">
        <v>92</v>
      </c>
      <c r="N51" s="145" t="s">
        <v>93</v>
      </c>
      <c r="O51" s="146" t="s">
        <v>89</v>
      </c>
      <c r="P51" s="146"/>
      <c r="Q51" s="146" t="s">
        <v>94</v>
      </c>
    </row>
    <row r="52" spans="1:1024" ht="12.75" customHeight="1">
      <c r="A52" s="491" t="s">
        <v>92</v>
      </c>
      <c r="B52" s="139" t="s">
        <v>93</v>
      </c>
      <c r="C52" s="215" t="s">
        <v>15</v>
      </c>
      <c r="D52" s="216"/>
      <c r="E52" s="216" t="s">
        <v>15</v>
      </c>
      <c r="F52" s="217"/>
      <c r="G52" s="502"/>
      <c r="H52" s="166">
        <v>2</v>
      </c>
      <c r="I52" s="140"/>
      <c r="J52" s="142">
        <v>3</v>
      </c>
      <c r="K52" s="142" t="s">
        <v>20</v>
      </c>
      <c r="L52" s="151"/>
      <c r="M52" s="152"/>
      <c r="N52" s="153"/>
      <c r="O52" s="146" t="s">
        <v>89</v>
      </c>
      <c r="P52" s="146"/>
      <c r="Q52" s="146" t="s">
        <v>95</v>
      </c>
    </row>
    <row r="53" spans="1:1024" ht="12.75" customHeight="1">
      <c r="A53" s="490" t="s">
        <v>13</v>
      </c>
      <c r="B53" s="155" t="s">
        <v>14</v>
      </c>
      <c r="C53" s="215"/>
      <c r="D53" s="216" t="s">
        <v>15</v>
      </c>
      <c r="E53" s="216"/>
      <c r="F53" s="217" t="s">
        <v>15</v>
      </c>
      <c r="G53" s="500">
        <v>2</v>
      </c>
      <c r="H53" s="170">
        <v>1</v>
      </c>
      <c r="I53" s="157"/>
      <c r="J53" s="492">
        <v>4</v>
      </c>
      <c r="K53" s="159" t="s">
        <v>16</v>
      </c>
      <c r="L53" s="156"/>
      <c r="M53" s="161"/>
      <c r="N53" s="165"/>
      <c r="O53" s="493" t="s">
        <v>17</v>
      </c>
      <c r="P53" s="174"/>
      <c r="Q53" s="494" t="s">
        <v>18</v>
      </c>
    </row>
    <row r="54" spans="1:1024" s="213" customFormat="1" ht="12.75" customHeight="1">
      <c r="A54" s="214" t="s">
        <v>704</v>
      </c>
      <c r="B54" s="495" t="s">
        <v>705</v>
      </c>
      <c r="C54" s="215" t="s">
        <v>15</v>
      </c>
      <c r="D54" s="216"/>
      <c r="E54" s="216" t="s">
        <v>15</v>
      </c>
      <c r="F54" s="217"/>
      <c r="G54" s="498">
        <v>2</v>
      </c>
      <c r="H54" s="216"/>
      <c r="I54" s="217"/>
      <c r="J54" s="218">
        <v>3</v>
      </c>
      <c r="K54" s="218" t="s">
        <v>16</v>
      </c>
      <c r="L54" s="219" t="s">
        <v>19</v>
      </c>
      <c r="M54" s="220" t="s">
        <v>706</v>
      </c>
      <c r="N54" s="221" t="s">
        <v>707</v>
      </c>
      <c r="O54" s="214" t="s">
        <v>431</v>
      </c>
      <c r="P54" s="222"/>
      <c r="Q54" s="214" t="s">
        <v>708</v>
      </c>
      <c r="R54" s="5"/>
      <c r="S54" s="235"/>
      <c r="AMC54"/>
      <c r="AMD54"/>
      <c r="AME54"/>
      <c r="AMF54"/>
      <c r="AMG54"/>
      <c r="AMH54"/>
      <c r="AMI54"/>
      <c r="AMJ54"/>
    </row>
    <row r="55" spans="1:1024" s="213" customFormat="1" ht="12.75" customHeight="1">
      <c r="A55" s="214" t="s">
        <v>706</v>
      </c>
      <c r="B55" s="495" t="s">
        <v>707</v>
      </c>
      <c r="C55" s="215" t="s">
        <v>15</v>
      </c>
      <c r="D55" s="216"/>
      <c r="E55" s="216" t="s">
        <v>15</v>
      </c>
      <c r="F55" s="217"/>
      <c r="G55" s="498"/>
      <c r="H55" s="216">
        <v>2</v>
      </c>
      <c r="I55" s="217"/>
      <c r="J55" s="218">
        <v>3</v>
      </c>
      <c r="K55" s="218" t="s">
        <v>20</v>
      </c>
      <c r="L55" s="263"/>
      <c r="M55" s="264"/>
      <c r="N55" s="265"/>
      <c r="O55" s="214" t="s">
        <v>431</v>
      </c>
      <c r="P55" s="222"/>
      <c r="Q55" s="214" t="s">
        <v>709</v>
      </c>
      <c r="R55" s="3"/>
      <c r="S55" s="235"/>
      <c r="AMC55"/>
      <c r="AMD55"/>
      <c r="AME55"/>
      <c r="AMF55"/>
      <c r="AMG55"/>
      <c r="AMH55"/>
      <c r="AMI55"/>
      <c r="AMJ55"/>
    </row>
    <row r="56" spans="1:1024" s="213" customFormat="1" ht="12.75" customHeight="1">
      <c r="A56" s="214" t="s">
        <v>710</v>
      </c>
      <c r="B56" s="495" t="s">
        <v>711</v>
      </c>
      <c r="C56" s="215" t="s">
        <v>15</v>
      </c>
      <c r="D56" s="216"/>
      <c r="E56" s="216" t="s">
        <v>15</v>
      </c>
      <c r="F56" s="217"/>
      <c r="G56" s="498">
        <v>3</v>
      </c>
      <c r="H56" s="216"/>
      <c r="I56" s="217"/>
      <c r="J56" s="218">
        <v>5</v>
      </c>
      <c r="K56" s="218" t="s">
        <v>16</v>
      </c>
      <c r="L56" s="219" t="s">
        <v>19</v>
      </c>
      <c r="M56" s="220" t="s">
        <v>712</v>
      </c>
      <c r="N56" s="221" t="s">
        <v>713</v>
      </c>
      <c r="O56" s="214" t="s">
        <v>438</v>
      </c>
      <c r="P56" s="222"/>
      <c r="Q56" s="214" t="s">
        <v>714</v>
      </c>
      <c r="R56" s="5"/>
      <c r="S56" s="235"/>
      <c r="AMC56"/>
      <c r="AMD56"/>
      <c r="AME56"/>
      <c r="AMF56"/>
      <c r="AMG56"/>
      <c r="AMH56"/>
      <c r="AMI56"/>
      <c r="AMJ56"/>
    </row>
    <row r="57" spans="1:1024" s="213" customFormat="1" ht="12.75" customHeight="1">
      <c r="A57" s="214" t="s">
        <v>712</v>
      </c>
      <c r="B57" s="495" t="s">
        <v>713</v>
      </c>
      <c r="C57" s="215" t="s">
        <v>15</v>
      </c>
      <c r="D57" s="216"/>
      <c r="E57" s="216" t="s">
        <v>15</v>
      </c>
      <c r="F57" s="217"/>
      <c r="G57" s="498"/>
      <c r="H57" s="216">
        <v>2</v>
      </c>
      <c r="I57" s="217"/>
      <c r="J57" s="218">
        <v>3</v>
      </c>
      <c r="K57" s="218" t="s">
        <v>20</v>
      </c>
      <c r="L57" s="263"/>
      <c r="M57" s="264"/>
      <c r="N57" s="265"/>
      <c r="O57" s="214" t="s">
        <v>438</v>
      </c>
      <c r="P57" s="222"/>
      <c r="Q57" s="214" t="s">
        <v>715</v>
      </c>
      <c r="R57" s="5"/>
      <c r="S57" s="235"/>
      <c r="AMC57"/>
      <c r="AMD57"/>
      <c r="AME57"/>
      <c r="AMF57"/>
      <c r="AMG57"/>
      <c r="AMH57"/>
      <c r="AMI57"/>
      <c r="AMJ57"/>
    </row>
    <row r="58" spans="1:1024" ht="12.75" customHeight="1">
      <c r="A58" s="520" t="s">
        <v>97</v>
      </c>
      <c r="B58" s="520"/>
      <c r="C58" s="521"/>
      <c r="D58" s="521"/>
      <c r="E58" s="521"/>
      <c r="F58" s="521"/>
      <c r="G58" s="522">
        <v>112</v>
      </c>
      <c r="H58" s="522"/>
      <c r="I58" s="522"/>
      <c r="J58" s="522"/>
      <c r="K58" s="522"/>
      <c r="L58" s="34"/>
      <c r="M58" s="35"/>
      <c r="N58" s="36"/>
      <c r="O58" s="37"/>
      <c r="P58" s="38"/>
      <c r="Q58" s="39"/>
    </row>
    <row r="59" spans="1:1024" ht="12.75" customHeight="1">
      <c r="A59" s="523" t="s">
        <v>98</v>
      </c>
      <c r="B59" s="523"/>
      <c r="C59" s="524"/>
      <c r="D59" s="524"/>
      <c r="E59" s="524"/>
      <c r="F59" s="524"/>
      <c r="G59" s="551">
        <f>SUM(J6:J57)</f>
        <v>168</v>
      </c>
      <c r="H59" s="551"/>
      <c r="I59" s="551"/>
      <c r="J59" s="551"/>
      <c r="K59" s="551"/>
      <c r="L59" s="41"/>
      <c r="M59" s="35"/>
      <c r="N59" s="36"/>
      <c r="O59" s="37"/>
      <c r="P59" s="38"/>
      <c r="Q59" s="39"/>
    </row>
    <row r="60" spans="1:1024" ht="12.75" customHeight="1">
      <c r="A60" s="552" t="s">
        <v>99</v>
      </c>
      <c r="B60" s="552"/>
      <c r="C60" s="572"/>
      <c r="D60" s="572"/>
      <c r="E60" s="572"/>
      <c r="F60" s="572"/>
      <c r="G60" s="553">
        <v>29</v>
      </c>
      <c r="H60" s="553"/>
      <c r="I60" s="553"/>
      <c r="J60" s="553"/>
      <c r="K60" s="553"/>
      <c r="L60" s="43"/>
      <c r="M60" s="44"/>
      <c r="N60" s="45"/>
      <c r="O60" s="46"/>
      <c r="P60" s="47"/>
      <c r="Q60" s="48"/>
    </row>
    <row r="61" spans="1:1024" ht="40.5" customHeight="1" thickBot="1">
      <c r="A61" s="566" t="s">
        <v>781</v>
      </c>
      <c r="B61" s="566"/>
      <c r="C61" s="576" t="s">
        <v>780</v>
      </c>
      <c r="D61" s="576"/>
      <c r="E61" s="576"/>
      <c r="F61" s="576"/>
      <c r="G61" s="576"/>
      <c r="H61" s="576"/>
      <c r="I61" s="576"/>
      <c r="J61" s="576"/>
      <c r="K61" s="576"/>
      <c r="L61" s="576"/>
      <c r="M61" s="576"/>
      <c r="N61" s="576"/>
      <c r="O61" s="576"/>
      <c r="P61" s="576"/>
      <c r="Q61" s="576"/>
    </row>
    <row r="62" spans="1:1024" s="14" customFormat="1" ht="12.75" customHeight="1">
      <c r="A62" s="573" t="s">
        <v>114</v>
      </c>
      <c r="B62" s="573"/>
      <c r="C62" s="574"/>
      <c r="D62" s="574"/>
      <c r="E62" s="574"/>
      <c r="F62" s="574"/>
      <c r="G62" s="575"/>
      <c r="H62" s="575"/>
      <c r="I62" s="575"/>
      <c r="J62" s="575"/>
      <c r="K62" s="575"/>
      <c r="L62" s="55"/>
      <c r="M62" s="54"/>
      <c r="N62" s="56"/>
      <c r="O62" s="53"/>
      <c r="P62" s="57"/>
      <c r="Q62" s="58"/>
      <c r="S62" s="3"/>
      <c r="W62" s="3"/>
    </row>
    <row r="63" spans="1:1024" s="14" customFormat="1" ht="12.75" customHeight="1">
      <c r="A63" s="269" t="s">
        <v>342</v>
      </c>
      <c r="B63" s="274" t="s">
        <v>343</v>
      </c>
      <c r="C63" s="215" t="s">
        <v>15</v>
      </c>
      <c r="D63" s="216"/>
      <c r="E63" s="216" t="s">
        <v>15</v>
      </c>
      <c r="F63" s="216"/>
      <c r="G63" s="275">
        <v>2</v>
      </c>
      <c r="H63" s="276"/>
      <c r="I63" s="270"/>
      <c r="J63" s="272">
        <v>3</v>
      </c>
      <c r="K63" s="277" t="s">
        <v>16</v>
      </c>
      <c r="L63" s="278" t="s">
        <v>19</v>
      </c>
      <c r="M63" s="220" t="s">
        <v>344</v>
      </c>
      <c r="N63" s="279" t="s">
        <v>345</v>
      </c>
      <c r="O63" s="280" t="s">
        <v>104</v>
      </c>
      <c r="P63" s="281" t="s">
        <v>803</v>
      </c>
      <c r="Q63" s="282" t="s">
        <v>346</v>
      </c>
      <c r="R63" s="198"/>
      <c r="S63" s="3"/>
      <c r="W63" s="3"/>
    </row>
    <row r="64" spans="1:1024" s="14" customFormat="1" ht="12.75" customHeight="1">
      <c r="A64" s="269" t="s">
        <v>344</v>
      </c>
      <c r="B64" s="274" t="s">
        <v>345</v>
      </c>
      <c r="C64" s="215" t="s">
        <v>15</v>
      </c>
      <c r="D64" s="216"/>
      <c r="E64" s="216" t="s">
        <v>15</v>
      </c>
      <c r="F64" s="216"/>
      <c r="G64" s="275"/>
      <c r="H64" s="276">
        <v>2</v>
      </c>
      <c r="I64" s="270"/>
      <c r="J64" s="272">
        <v>3</v>
      </c>
      <c r="K64" s="277" t="s">
        <v>20</v>
      </c>
      <c r="L64" s="275"/>
      <c r="M64" s="283"/>
      <c r="N64" s="279"/>
      <c r="O64" s="280" t="s">
        <v>104</v>
      </c>
      <c r="P64" s="281" t="s">
        <v>803</v>
      </c>
      <c r="Q64" s="282" t="s">
        <v>347</v>
      </c>
      <c r="R64" s="198"/>
      <c r="S64" s="3"/>
      <c r="W64" s="3"/>
    </row>
    <row r="65" spans="1:1024" ht="12.75" customHeight="1">
      <c r="A65" s="196" t="s">
        <v>115</v>
      </c>
      <c r="B65" s="197" t="s">
        <v>116</v>
      </c>
      <c r="C65" s="215" t="s">
        <v>15</v>
      </c>
      <c r="D65" s="216"/>
      <c r="E65" s="216" t="s">
        <v>15</v>
      </c>
      <c r="F65" s="216"/>
      <c r="G65" s="156">
        <v>2</v>
      </c>
      <c r="H65" s="157"/>
      <c r="I65" s="157"/>
      <c r="J65" s="158">
        <v>3</v>
      </c>
      <c r="K65" s="159" t="s">
        <v>16</v>
      </c>
      <c r="L65" s="171" t="s">
        <v>19</v>
      </c>
      <c r="M65" s="284" t="s">
        <v>117</v>
      </c>
      <c r="N65" s="285" t="s">
        <v>118</v>
      </c>
      <c r="O65" s="280" t="s">
        <v>724</v>
      </c>
      <c r="P65" s="286"/>
      <c r="Q65" s="164" t="s">
        <v>120</v>
      </c>
    </row>
    <row r="66" spans="1:1024" ht="12.75" customHeight="1">
      <c r="A66" s="196" t="s">
        <v>117</v>
      </c>
      <c r="B66" s="197" t="s">
        <v>118</v>
      </c>
      <c r="C66" s="215" t="s">
        <v>15</v>
      </c>
      <c r="D66" s="216"/>
      <c r="E66" s="216" t="s">
        <v>15</v>
      </c>
      <c r="F66" s="216"/>
      <c r="G66" s="169"/>
      <c r="H66" s="170">
        <v>2</v>
      </c>
      <c r="I66" s="157"/>
      <c r="J66" s="158">
        <v>3</v>
      </c>
      <c r="K66" s="159" t="s">
        <v>20</v>
      </c>
      <c r="L66" s="156"/>
      <c r="M66" s="161"/>
      <c r="N66" s="165"/>
      <c r="O66" s="280" t="s">
        <v>724</v>
      </c>
      <c r="P66" s="286"/>
      <c r="Q66" s="164" t="s">
        <v>121</v>
      </c>
    </row>
    <row r="67" spans="1:1024" ht="12.75" customHeight="1">
      <c r="A67" s="196" t="s">
        <v>122</v>
      </c>
      <c r="B67" s="197" t="s">
        <v>123</v>
      </c>
      <c r="C67" s="215" t="s">
        <v>15</v>
      </c>
      <c r="D67" s="216"/>
      <c r="E67" s="216" t="s">
        <v>15</v>
      </c>
      <c r="F67" s="216"/>
      <c r="G67" s="156">
        <v>2</v>
      </c>
      <c r="H67" s="157"/>
      <c r="I67" s="157"/>
      <c r="J67" s="158">
        <v>3</v>
      </c>
      <c r="K67" s="159" t="s">
        <v>16</v>
      </c>
      <c r="L67" s="171" t="s">
        <v>19</v>
      </c>
      <c r="M67" s="161" t="s">
        <v>124</v>
      </c>
      <c r="N67" s="285" t="s">
        <v>125</v>
      </c>
      <c r="O67" s="175" t="s">
        <v>126</v>
      </c>
      <c r="P67" s="286"/>
      <c r="Q67" s="164" t="s">
        <v>127</v>
      </c>
    </row>
    <row r="68" spans="1:1024" ht="12.75" customHeight="1">
      <c r="A68" s="196" t="s">
        <v>124</v>
      </c>
      <c r="B68" s="197" t="s">
        <v>125</v>
      </c>
      <c r="C68" s="215" t="s">
        <v>15</v>
      </c>
      <c r="D68" s="216"/>
      <c r="E68" s="216" t="s">
        <v>15</v>
      </c>
      <c r="F68" s="216"/>
      <c r="G68" s="169"/>
      <c r="H68" s="170">
        <v>2</v>
      </c>
      <c r="I68" s="157"/>
      <c r="J68" s="158">
        <v>3</v>
      </c>
      <c r="K68" s="159" t="s">
        <v>20</v>
      </c>
      <c r="L68" s="156"/>
      <c r="M68" s="161"/>
      <c r="N68" s="165"/>
      <c r="O68" s="175" t="s">
        <v>126</v>
      </c>
      <c r="P68" s="286"/>
      <c r="Q68" s="164" t="s">
        <v>128</v>
      </c>
    </row>
    <row r="69" spans="1:1024" ht="12.75" customHeight="1">
      <c r="A69" s="520" t="s">
        <v>97</v>
      </c>
      <c r="B69" s="520"/>
      <c r="C69" s="521">
        <f>SUMIF(C63:C68,"=kv",$G63:$G68)+SUMIF(C63:C68,"=kv",$H63:$H68)+SUMIF(C63:C68,"=kv",$I63:$I68)</f>
        <v>12</v>
      </c>
      <c r="D69" s="521">
        <f>SUMIF(D65:D68,"=x",$G65:$G68)+SUMIF(D65:D68,"=x",$H65:$H68)+SUMIF(D65:D68,"=x",$I65:$I68)</f>
        <v>0</v>
      </c>
      <c r="E69" s="521">
        <f>SUMIF(E65:E68,"=x",$G65:$G68)+SUMIF(E65:E68,"=x",$H65:$H68)+SUMIF(E65:E68,"=x",$I65:$I68)</f>
        <v>0</v>
      </c>
      <c r="F69" s="521">
        <f>SUMIF(F65:F68,"=x",$G65:$G68)+SUMIF(F65:F68,"=x",$H65:$H68)+SUMIF(F65:F68,"=x",$I65:$I68)</f>
        <v>0</v>
      </c>
      <c r="G69" s="522">
        <f>SUM(C69:F69)</f>
        <v>12</v>
      </c>
      <c r="H69" s="522"/>
      <c r="I69" s="522"/>
      <c r="J69" s="522"/>
      <c r="K69" s="522"/>
      <c r="L69" s="34"/>
      <c r="M69" s="35"/>
      <c r="N69" s="36"/>
      <c r="O69" s="37"/>
      <c r="P69" s="38"/>
      <c r="Q69" s="39"/>
    </row>
    <row r="70" spans="1:1024" ht="12.75" customHeight="1">
      <c r="A70" s="523" t="s">
        <v>98</v>
      </c>
      <c r="B70" s="523"/>
      <c r="C70" s="524">
        <f>SUMIF(C63:C68,"=kv",$J63:$J68)</f>
        <v>18</v>
      </c>
      <c r="D70" s="524">
        <f>SUMIF(D65:D68,"=x",$J65:$J68)</f>
        <v>0</v>
      </c>
      <c r="E70" s="524">
        <f>SUMIF(E65:E68,"=x",$J65:$J68)</f>
        <v>0</v>
      </c>
      <c r="F70" s="524">
        <f>SUMIF(F65:F68,"=x",$J65:$J68)</f>
        <v>0</v>
      </c>
      <c r="G70" s="551">
        <f>SUM(J63:J68)</f>
        <v>18</v>
      </c>
      <c r="H70" s="551"/>
      <c r="I70" s="551"/>
      <c r="J70" s="551"/>
      <c r="K70" s="551"/>
      <c r="L70" s="41"/>
      <c r="M70" s="35"/>
      <c r="N70" s="36"/>
      <c r="O70" s="37"/>
      <c r="P70" s="38"/>
      <c r="Q70" s="39"/>
    </row>
    <row r="71" spans="1:1024" ht="12.75" customHeight="1">
      <c r="A71" s="556" t="s">
        <v>99</v>
      </c>
      <c r="B71" s="556"/>
      <c r="C71" s="557" cm="1">
        <f t="array" ref="C71">SUMPRODUCT(--(C63:C68="kv"),--($K63:$K68="K(5)"))</f>
        <v>3</v>
      </c>
      <c r="D71" s="557">
        <f>SUMPRODUCT(--(D65:D68="x"),--($K65:$K68="K"))</f>
        <v>0</v>
      </c>
      <c r="E71" s="557">
        <f>SUMPRODUCT(--(E65:E68="x"),--($K65:$K68="K"))</f>
        <v>0</v>
      </c>
      <c r="F71" s="557">
        <f>SUMPRODUCT(--(F65:F68="x"),--($K65:$K68="K"))</f>
        <v>0</v>
      </c>
      <c r="G71" s="558">
        <v>3</v>
      </c>
      <c r="H71" s="558"/>
      <c r="I71" s="558"/>
      <c r="J71" s="558"/>
      <c r="K71" s="558"/>
      <c r="L71" s="52"/>
      <c r="M71" s="35"/>
      <c r="N71" s="36"/>
      <c r="O71" s="37"/>
      <c r="P71" s="38"/>
      <c r="Q71" s="39"/>
    </row>
    <row r="72" spans="1:1024" ht="12.75" customHeight="1">
      <c r="A72" s="573" t="s">
        <v>133</v>
      </c>
      <c r="B72" s="573"/>
      <c r="C72" s="574"/>
      <c r="D72" s="574"/>
      <c r="E72" s="574"/>
      <c r="F72" s="574"/>
      <c r="G72" s="575"/>
      <c r="H72" s="575"/>
      <c r="I72" s="575"/>
      <c r="J72" s="575"/>
      <c r="K72" s="575"/>
      <c r="L72" s="55"/>
      <c r="M72" s="54"/>
      <c r="N72" s="56"/>
      <c r="O72" s="53"/>
      <c r="P72" s="59"/>
      <c r="Q72" s="58"/>
    </row>
    <row r="73" spans="1:1024" s="199" customFormat="1" ht="12.75" customHeight="1">
      <c r="A73" s="269" t="s">
        <v>251</v>
      </c>
      <c r="B73" s="274" t="s">
        <v>252</v>
      </c>
      <c r="C73" s="215"/>
      <c r="D73" s="216"/>
      <c r="E73" s="216"/>
      <c r="F73" s="217" t="s">
        <v>15</v>
      </c>
      <c r="G73" s="275">
        <v>2</v>
      </c>
      <c r="H73" s="276"/>
      <c r="I73" s="270"/>
      <c r="J73" s="272">
        <v>3</v>
      </c>
      <c r="K73" s="277" t="s">
        <v>16</v>
      </c>
      <c r="L73" s="278" t="s">
        <v>19</v>
      </c>
      <c r="M73" s="220" t="s">
        <v>253</v>
      </c>
      <c r="N73" s="279" t="s">
        <v>254</v>
      </c>
      <c r="O73" s="280" t="s">
        <v>56</v>
      </c>
      <c r="P73" s="287" t="s">
        <v>630</v>
      </c>
      <c r="Q73" s="164" t="s">
        <v>255</v>
      </c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  <c r="BI73" s="198"/>
      <c r="BJ73" s="198"/>
      <c r="BK73" s="198"/>
      <c r="BL73" s="198"/>
      <c r="BM73" s="198"/>
      <c r="BN73" s="198"/>
      <c r="BO73" s="198"/>
      <c r="BP73" s="198"/>
      <c r="BQ73" s="198"/>
      <c r="BR73" s="198"/>
      <c r="BS73" s="198"/>
      <c r="BT73" s="198"/>
      <c r="BU73" s="198"/>
      <c r="BV73" s="198"/>
      <c r="BW73" s="198"/>
      <c r="BX73" s="198"/>
      <c r="BY73" s="198"/>
      <c r="BZ73" s="198"/>
      <c r="CA73" s="198"/>
      <c r="CB73" s="198"/>
      <c r="CC73" s="198"/>
      <c r="CD73" s="198"/>
      <c r="CE73" s="198"/>
      <c r="CF73" s="198"/>
      <c r="CG73" s="198"/>
      <c r="CH73" s="198"/>
      <c r="CI73" s="198"/>
      <c r="CJ73" s="198"/>
      <c r="CK73" s="198"/>
      <c r="CL73" s="198"/>
      <c r="CM73" s="198"/>
      <c r="CN73" s="198"/>
      <c r="CO73" s="198"/>
      <c r="CP73" s="198"/>
      <c r="CQ73" s="198"/>
      <c r="CR73" s="198"/>
      <c r="CS73" s="198"/>
      <c r="CT73" s="198"/>
      <c r="CU73" s="198"/>
      <c r="CV73" s="198"/>
      <c r="CW73" s="198"/>
      <c r="CX73" s="198"/>
      <c r="CY73" s="198"/>
      <c r="CZ73" s="198"/>
      <c r="DA73" s="198"/>
      <c r="DB73" s="198"/>
      <c r="DC73" s="198"/>
      <c r="DD73" s="198"/>
      <c r="DE73" s="198"/>
      <c r="DF73" s="198"/>
      <c r="DG73" s="198"/>
      <c r="DH73" s="198"/>
      <c r="DI73" s="198"/>
      <c r="DJ73" s="198"/>
      <c r="DK73" s="198"/>
      <c r="DL73" s="198"/>
      <c r="DM73" s="198"/>
      <c r="DN73" s="198"/>
      <c r="DO73" s="198"/>
      <c r="DP73" s="198"/>
      <c r="DQ73" s="198"/>
      <c r="DR73" s="198"/>
      <c r="DS73" s="198"/>
      <c r="DT73" s="198"/>
      <c r="DU73" s="198"/>
      <c r="DV73" s="198"/>
      <c r="DW73" s="198"/>
      <c r="DX73" s="198"/>
      <c r="DY73" s="198"/>
      <c r="DZ73" s="198"/>
      <c r="EA73" s="198"/>
      <c r="EB73" s="198"/>
      <c r="EC73" s="198"/>
      <c r="ED73" s="198"/>
      <c r="EE73" s="198"/>
      <c r="EF73" s="198"/>
      <c r="EG73" s="198"/>
      <c r="EH73" s="198"/>
      <c r="EI73" s="198"/>
      <c r="EJ73" s="198"/>
      <c r="EK73" s="198"/>
      <c r="EL73" s="198"/>
      <c r="EM73" s="198"/>
      <c r="EN73" s="198"/>
      <c r="EO73" s="198"/>
      <c r="EP73" s="198"/>
      <c r="EQ73" s="198"/>
      <c r="ER73" s="198"/>
      <c r="ES73" s="198"/>
      <c r="ET73" s="198"/>
      <c r="EU73" s="198"/>
      <c r="EV73" s="198"/>
      <c r="EW73" s="198"/>
      <c r="EX73" s="198"/>
      <c r="EY73" s="198"/>
      <c r="EZ73" s="198"/>
      <c r="FA73" s="198"/>
      <c r="FB73" s="198"/>
      <c r="FC73" s="198"/>
      <c r="FD73" s="198"/>
      <c r="FE73" s="198"/>
      <c r="FF73" s="198"/>
      <c r="FG73" s="198"/>
      <c r="FH73" s="198"/>
      <c r="FI73" s="198"/>
      <c r="FJ73" s="198"/>
      <c r="FK73" s="198"/>
      <c r="FL73" s="198"/>
      <c r="FM73" s="198"/>
      <c r="FN73" s="198"/>
      <c r="FO73" s="198"/>
      <c r="FP73" s="198"/>
      <c r="FQ73" s="198"/>
      <c r="FR73" s="198"/>
      <c r="FS73" s="198"/>
      <c r="FT73" s="198"/>
      <c r="FU73" s="198"/>
      <c r="FV73" s="198"/>
      <c r="FW73" s="198"/>
      <c r="FX73" s="198"/>
      <c r="FY73" s="198"/>
      <c r="FZ73" s="198"/>
      <c r="GA73" s="198"/>
      <c r="GB73" s="198"/>
      <c r="GC73" s="198"/>
      <c r="GD73" s="198"/>
      <c r="GE73" s="198"/>
      <c r="GF73" s="198"/>
      <c r="GG73" s="198"/>
      <c r="GH73" s="198"/>
      <c r="GI73" s="198"/>
      <c r="GJ73" s="198"/>
      <c r="GK73" s="198"/>
      <c r="GL73" s="198"/>
      <c r="GM73" s="198"/>
      <c r="GN73" s="198"/>
      <c r="GO73" s="198"/>
      <c r="GP73" s="198"/>
      <c r="GQ73" s="198"/>
      <c r="GR73" s="198"/>
      <c r="GS73" s="198"/>
      <c r="GT73" s="198"/>
      <c r="GU73" s="198"/>
      <c r="GV73" s="198"/>
      <c r="GW73" s="198"/>
      <c r="GX73" s="198"/>
      <c r="GY73" s="198"/>
      <c r="GZ73" s="198"/>
      <c r="HA73" s="198"/>
      <c r="HB73" s="198"/>
      <c r="HC73" s="198"/>
      <c r="HD73" s="198"/>
      <c r="HE73" s="198"/>
      <c r="HF73" s="198"/>
      <c r="HG73" s="198"/>
      <c r="HH73" s="198"/>
      <c r="HI73" s="198"/>
      <c r="HJ73" s="198"/>
      <c r="HK73" s="198"/>
      <c r="HL73" s="198"/>
      <c r="HM73" s="198"/>
      <c r="HN73" s="198"/>
      <c r="HO73" s="198"/>
      <c r="HP73" s="198"/>
      <c r="HQ73" s="198"/>
      <c r="HR73" s="198"/>
      <c r="HS73" s="198"/>
      <c r="HT73" s="198"/>
      <c r="HU73" s="198"/>
      <c r="HV73" s="198"/>
      <c r="HW73" s="198"/>
      <c r="HX73" s="198"/>
      <c r="HY73" s="198"/>
      <c r="HZ73" s="198"/>
      <c r="IA73" s="198"/>
      <c r="IB73" s="198"/>
      <c r="IC73" s="198"/>
      <c r="ID73" s="198"/>
      <c r="IE73" s="198"/>
      <c r="IF73" s="198"/>
      <c r="IG73" s="198"/>
      <c r="IH73" s="198"/>
      <c r="II73" s="198"/>
      <c r="IJ73" s="198"/>
      <c r="IK73" s="198"/>
      <c r="IL73" s="198"/>
      <c r="IM73" s="198"/>
      <c r="IN73" s="198"/>
      <c r="IO73" s="198"/>
      <c r="IP73" s="198"/>
      <c r="IQ73" s="198"/>
      <c r="IR73" s="198"/>
      <c r="IS73" s="198"/>
      <c r="IT73" s="198"/>
      <c r="IU73" s="198"/>
      <c r="IV73" s="198"/>
      <c r="IW73" s="198"/>
      <c r="IX73" s="198"/>
      <c r="IY73" s="198"/>
      <c r="IZ73" s="198"/>
      <c r="JA73" s="198"/>
      <c r="JB73" s="198"/>
      <c r="JC73" s="198"/>
      <c r="JD73" s="198"/>
      <c r="JE73" s="198"/>
      <c r="JF73" s="198"/>
      <c r="JG73" s="198"/>
      <c r="JH73" s="198"/>
      <c r="JI73" s="198"/>
      <c r="JJ73" s="198"/>
      <c r="JK73" s="198"/>
      <c r="JL73" s="198"/>
      <c r="JM73" s="198"/>
      <c r="JN73" s="198"/>
      <c r="JO73" s="198"/>
      <c r="JP73" s="198"/>
      <c r="JQ73" s="198"/>
      <c r="JR73" s="198"/>
      <c r="JS73" s="198"/>
      <c r="JT73" s="198"/>
      <c r="JU73" s="198"/>
      <c r="JV73" s="198"/>
      <c r="JW73" s="198"/>
      <c r="JX73" s="198"/>
      <c r="JY73" s="198"/>
      <c r="JZ73" s="198"/>
      <c r="KA73" s="198"/>
      <c r="KB73" s="198"/>
      <c r="KC73" s="198"/>
      <c r="KD73" s="198"/>
      <c r="KE73" s="198"/>
      <c r="KF73" s="198"/>
      <c r="KG73" s="198"/>
      <c r="KH73" s="198"/>
      <c r="KI73" s="198"/>
      <c r="KJ73" s="198"/>
      <c r="KK73" s="198"/>
      <c r="KL73" s="198"/>
      <c r="KM73" s="198"/>
      <c r="KN73" s="198"/>
      <c r="KO73" s="198"/>
      <c r="KP73" s="198"/>
      <c r="KQ73" s="198"/>
      <c r="KR73" s="198"/>
      <c r="KS73" s="198"/>
      <c r="KT73" s="198"/>
      <c r="KU73" s="198"/>
      <c r="KV73" s="198"/>
      <c r="KW73" s="198"/>
      <c r="KX73" s="198"/>
      <c r="KY73" s="198"/>
      <c r="KZ73" s="198"/>
      <c r="LA73" s="198"/>
      <c r="LB73" s="198"/>
      <c r="LC73" s="198"/>
      <c r="LD73" s="198"/>
      <c r="LE73" s="198"/>
      <c r="LF73" s="198"/>
      <c r="LG73" s="198"/>
      <c r="LH73" s="198"/>
      <c r="LI73" s="198"/>
      <c r="LJ73" s="198"/>
      <c r="LK73" s="198"/>
      <c r="LL73" s="198"/>
      <c r="LM73" s="198"/>
      <c r="LN73" s="198"/>
      <c r="LO73" s="198"/>
      <c r="LP73" s="198"/>
      <c r="LQ73" s="198"/>
      <c r="LR73" s="198"/>
      <c r="LS73" s="198"/>
      <c r="LT73" s="198"/>
      <c r="LU73" s="198"/>
      <c r="LV73" s="198"/>
      <c r="LW73" s="198"/>
      <c r="LX73" s="198"/>
      <c r="LY73" s="198"/>
      <c r="LZ73" s="198"/>
      <c r="MA73" s="198"/>
      <c r="MB73" s="198"/>
      <c r="MC73" s="198"/>
      <c r="MD73" s="198"/>
      <c r="ME73" s="198"/>
      <c r="MF73" s="198"/>
      <c r="MG73" s="198"/>
      <c r="MH73" s="198"/>
      <c r="MI73" s="198"/>
      <c r="MJ73" s="198"/>
      <c r="MK73" s="198"/>
      <c r="ML73" s="198"/>
      <c r="MM73" s="198"/>
      <c r="MN73" s="198"/>
      <c r="MO73" s="198"/>
      <c r="MP73" s="198"/>
      <c r="MQ73" s="198"/>
      <c r="MR73" s="198"/>
      <c r="MS73" s="198"/>
      <c r="MT73" s="198"/>
      <c r="MU73" s="198"/>
      <c r="MV73" s="198"/>
      <c r="MW73" s="198"/>
      <c r="MX73" s="198"/>
      <c r="MY73" s="198"/>
      <c r="MZ73" s="198"/>
      <c r="NA73" s="198"/>
      <c r="NB73" s="198"/>
      <c r="NC73" s="198"/>
      <c r="ND73" s="198"/>
      <c r="NE73" s="198"/>
      <c r="NF73" s="198"/>
      <c r="NG73" s="198"/>
      <c r="NH73" s="198"/>
      <c r="NI73" s="198"/>
      <c r="NJ73" s="198"/>
      <c r="NK73" s="198"/>
      <c r="NL73" s="198"/>
      <c r="NM73" s="198"/>
      <c r="NN73" s="198"/>
      <c r="NO73" s="198"/>
      <c r="NP73" s="198"/>
      <c r="NQ73" s="198"/>
      <c r="NR73" s="198"/>
      <c r="NS73" s="198"/>
      <c r="NT73" s="198"/>
      <c r="NU73" s="198"/>
      <c r="NV73" s="198"/>
      <c r="NW73" s="198"/>
      <c r="NX73" s="198"/>
      <c r="NY73" s="198"/>
      <c r="NZ73" s="198"/>
      <c r="OA73" s="198"/>
      <c r="OB73" s="198"/>
      <c r="OC73" s="198"/>
      <c r="OD73" s="198"/>
      <c r="OE73" s="198"/>
      <c r="OF73" s="198"/>
      <c r="OG73" s="198"/>
      <c r="OH73" s="198"/>
      <c r="OI73" s="198"/>
      <c r="OJ73" s="198"/>
      <c r="OK73" s="198"/>
      <c r="OL73" s="198"/>
      <c r="OM73" s="198"/>
      <c r="ON73" s="198"/>
      <c r="OO73" s="198"/>
      <c r="OP73" s="198"/>
      <c r="OQ73" s="198"/>
      <c r="OR73" s="198"/>
      <c r="OS73" s="198"/>
      <c r="OT73" s="198"/>
      <c r="OU73" s="198"/>
      <c r="OV73" s="198"/>
      <c r="OW73" s="198"/>
      <c r="OX73" s="198"/>
      <c r="OY73" s="198"/>
      <c r="OZ73" s="198"/>
      <c r="PA73" s="198"/>
      <c r="PB73" s="198"/>
      <c r="PC73" s="198"/>
      <c r="PD73" s="198"/>
      <c r="PE73" s="198"/>
      <c r="PF73" s="198"/>
      <c r="PG73" s="198"/>
      <c r="PH73" s="198"/>
      <c r="PI73" s="198"/>
      <c r="PJ73" s="198"/>
      <c r="PK73" s="198"/>
      <c r="PL73" s="198"/>
      <c r="PM73" s="198"/>
      <c r="PN73" s="198"/>
      <c r="PO73" s="198"/>
      <c r="PP73" s="198"/>
      <c r="PQ73" s="198"/>
      <c r="PR73" s="198"/>
      <c r="PS73" s="198"/>
      <c r="PT73" s="198"/>
      <c r="PU73" s="198"/>
      <c r="PV73" s="198"/>
      <c r="PW73" s="198"/>
      <c r="PX73" s="198"/>
      <c r="PY73" s="198"/>
      <c r="PZ73" s="198"/>
      <c r="QA73" s="198"/>
      <c r="QB73" s="198"/>
      <c r="QC73" s="198"/>
      <c r="QD73" s="198"/>
      <c r="QE73" s="198"/>
      <c r="QF73" s="198"/>
      <c r="QG73" s="198"/>
      <c r="QH73" s="198"/>
      <c r="QI73" s="198"/>
      <c r="QJ73" s="198"/>
      <c r="QK73" s="198"/>
      <c r="QL73" s="198"/>
      <c r="QM73" s="198"/>
      <c r="QN73" s="198"/>
      <c r="QO73" s="198"/>
      <c r="QP73" s="198"/>
      <c r="QQ73" s="198"/>
      <c r="QR73" s="198"/>
      <c r="QS73" s="198"/>
      <c r="QT73" s="198"/>
      <c r="QU73" s="198"/>
      <c r="QV73" s="198"/>
      <c r="QW73" s="198"/>
      <c r="QX73" s="198"/>
      <c r="QY73" s="198"/>
      <c r="QZ73" s="198"/>
      <c r="RA73" s="198"/>
      <c r="RB73" s="198"/>
      <c r="RC73" s="198"/>
      <c r="RD73" s="198"/>
      <c r="RE73" s="198"/>
      <c r="RF73" s="198"/>
      <c r="RG73" s="198"/>
      <c r="RH73" s="198"/>
      <c r="RI73" s="198"/>
      <c r="RJ73" s="198"/>
      <c r="RK73" s="198"/>
      <c r="RL73" s="198"/>
      <c r="RM73" s="198"/>
      <c r="RN73" s="198"/>
      <c r="RO73" s="198"/>
      <c r="RP73" s="198"/>
      <c r="RQ73" s="198"/>
      <c r="RR73" s="198"/>
      <c r="RS73" s="198"/>
      <c r="RT73" s="198"/>
      <c r="RU73" s="198"/>
      <c r="RV73" s="198"/>
      <c r="RW73" s="198"/>
      <c r="RX73" s="198"/>
      <c r="RY73" s="198"/>
      <c r="RZ73" s="198"/>
      <c r="SA73" s="198"/>
      <c r="SB73" s="198"/>
      <c r="SC73" s="198"/>
      <c r="SD73" s="198"/>
      <c r="SE73" s="198"/>
      <c r="SF73" s="198"/>
      <c r="SG73" s="198"/>
      <c r="SH73" s="198"/>
      <c r="SI73" s="198"/>
      <c r="SJ73" s="198"/>
      <c r="SK73" s="198"/>
      <c r="SL73" s="198"/>
      <c r="SM73" s="198"/>
      <c r="SN73" s="198"/>
      <c r="SO73" s="198"/>
      <c r="SP73" s="198"/>
      <c r="SQ73" s="198"/>
      <c r="SR73" s="198"/>
      <c r="SS73" s="198"/>
      <c r="ST73" s="198"/>
      <c r="SU73" s="198"/>
      <c r="SV73" s="198"/>
      <c r="SW73" s="198"/>
      <c r="SX73" s="198"/>
      <c r="SY73" s="198"/>
      <c r="SZ73" s="198"/>
      <c r="TA73" s="198"/>
      <c r="TB73" s="198"/>
      <c r="TC73" s="198"/>
      <c r="TD73" s="198"/>
      <c r="TE73" s="198"/>
      <c r="TF73" s="198"/>
      <c r="TG73" s="198"/>
      <c r="TH73" s="198"/>
      <c r="TI73" s="198"/>
      <c r="TJ73" s="198"/>
      <c r="TK73" s="198"/>
      <c r="TL73" s="198"/>
      <c r="TM73" s="198"/>
      <c r="TN73" s="198"/>
      <c r="TO73" s="198"/>
      <c r="TP73" s="198"/>
      <c r="TQ73" s="198"/>
      <c r="TR73" s="198"/>
      <c r="TS73" s="198"/>
      <c r="TT73" s="198"/>
      <c r="TU73" s="198"/>
      <c r="TV73" s="198"/>
      <c r="TW73" s="198"/>
      <c r="TX73" s="198"/>
      <c r="TY73" s="198"/>
      <c r="TZ73" s="198"/>
      <c r="UA73" s="198"/>
      <c r="UB73" s="198"/>
      <c r="UC73" s="198"/>
      <c r="UD73" s="198"/>
      <c r="UE73" s="198"/>
      <c r="UF73" s="198"/>
      <c r="UG73" s="198"/>
      <c r="UH73" s="198"/>
      <c r="UI73" s="198"/>
      <c r="UJ73" s="198"/>
      <c r="UK73" s="198"/>
      <c r="UL73" s="198"/>
      <c r="UM73" s="198"/>
      <c r="UN73" s="198"/>
      <c r="UO73" s="198"/>
      <c r="UP73" s="198"/>
      <c r="UQ73" s="198"/>
      <c r="UR73" s="198"/>
      <c r="US73" s="198"/>
      <c r="UT73" s="198"/>
      <c r="UU73" s="198"/>
      <c r="UV73" s="198"/>
      <c r="UW73" s="198"/>
      <c r="UX73" s="198"/>
      <c r="UY73" s="198"/>
      <c r="UZ73" s="198"/>
      <c r="VA73" s="198"/>
      <c r="VB73" s="198"/>
      <c r="VC73" s="198"/>
      <c r="VD73" s="198"/>
      <c r="VE73" s="198"/>
      <c r="VF73" s="198"/>
      <c r="VG73" s="198"/>
      <c r="VH73" s="198"/>
      <c r="VI73" s="198"/>
      <c r="VJ73" s="198"/>
      <c r="VK73" s="198"/>
      <c r="VL73" s="198"/>
      <c r="VM73" s="198"/>
      <c r="VN73" s="198"/>
      <c r="VO73" s="198"/>
      <c r="VP73" s="198"/>
      <c r="VQ73" s="198"/>
      <c r="VR73" s="198"/>
      <c r="VS73" s="198"/>
      <c r="VT73" s="198"/>
      <c r="VU73" s="198"/>
      <c r="VV73" s="198"/>
      <c r="VW73" s="198"/>
      <c r="VX73" s="198"/>
      <c r="VY73" s="198"/>
      <c r="VZ73" s="198"/>
      <c r="WA73" s="198"/>
      <c r="WB73" s="198"/>
      <c r="WC73" s="198"/>
      <c r="WD73" s="198"/>
      <c r="WE73" s="198"/>
      <c r="WF73" s="198"/>
      <c r="WG73" s="198"/>
      <c r="WH73" s="198"/>
      <c r="WI73" s="198"/>
      <c r="WJ73" s="198"/>
      <c r="WK73" s="198"/>
      <c r="WL73" s="198"/>
      <c r="WM73" s="198"/>
      <c r="WN73" s="198"/>
      <c r="WO73" s="198"/>
      <c r="WP73" s="198"/>
      <c r="WQ73" s="198"/>
      <c r="WR73" s="198"/>
      <c r="WS73" s="198"/>
      <c r="WT73" s="198"/>
      <c r="WU73" s="198"/>
      <c r="WV73" s="198"/>
      <c r="WW73" s="198"/>
      <c r="WX73" s="198"/>
      <c r="WY73" s="198"/>
      <c r="WZ73" s="198"/>
      <c r="XA73" s="198"/>
      <c r="XB73" s="198"/>
      <c r="XC73" s="198"/>
      <c r="XD73" s="198"/>
      <c r="XE73" s="198"/>
      <c r="XF73" s="198"/>
      <c r="XG73" s="198"/>
      <c r="XH73" s="198"/>
      <c r="XI73" s="198"/>
      <c r="XJ73" s="198"/>
      <c r="XK73" s="198"/>
      <c r="XL73" s="198"/>
      <c r="XM73" s="198"/>
      <c r="XN73" s="198"/>
      <c r="XO73" s="198"/>
      <c r="XP73" s="198"/>
      <c r="XQ73" s="198"/>
      <c r="XR73" s="198"/>
      <c r="XS73" s="198"/>
      <c r="XT73" s="198"/>
      <c r="XU73" s="198"/>
      <c r="XV73" s="198"/>
      <c r="XW73" s="198"/>
      <c r="XX73" s="198"/>
      <c r="XY73" s="198"/>
      <c r="XZ73" s="198"/>
      <c r="YA73" s="198"/>
      <c r="YB73" s="198"/>
      <c r="YC73" s="198"/>
      <c r="YD73" s="198"/>
      <c r="YE73" s="198"/>
      <c r="YF73" s="198"/>
      <c r="YG73" s="198"/>
      <c r="YH73" s="198"/>
      <c r="YI73" s="198"/>
      <c r="YJ73" s="198"/>
      <c r="YK73" s="198"/>
      <c r="YL73" s="198"/>
      <c r="YM73" s="198"/>
      <c r="YN73" s="198"/>
      <c r="YO73" s="198"/>
      <c r="YP73" s="198"/>
      <c r="YQ73" s="198"/>
      <c r="YR73" s="198"/>
      <c r="YS73" s="198"/>
      <c r="YT73" s="198"/>
      <c r="YU73" s="198"/>
      <c r="YV73" s="198"/>
      <c r="YW73" s="198"/>
      <c r="YX73" s="198"/>
      <c r="YY73" s="198"/>
      <c r="YZ73" s="198"/>
      <c r="ZA73" s="198"/>
      <c r="ZB73" s="198"/>
      <c r="ZC73" s="198"/>
      <c r="ZD73" s="198"/>
      <c r="ZE73" s="198"/>
      <c r="ZF73" s="198"/>
      <c r="ZG73" s="198"/>
      <c r="ZH73" s="198"/>
      <c r="ZI73" s="198"/>
      <c r="ZJ73" s="198"/>
      <c r="ZK73" s="198"/>
      <c r="ZL73" s="198"/>
      <c r="ZM73" s="198"/>
      <c r="ZN73" s="198"/>
      <c r="ZO73" s="198"/>
      <c r="ZP73" s="198"/>
      <c r="ZQ73" s="198"/>
      <c r="ZR73" s="198"/>
      <c r="ZS73" s="198"/>
      <c r="ZT73" s="198"/>
      <c r="ZU73" s="198"/>
      <c r="ZV73" s="198"/>
      <c r="ZW73" s="198"/>
      <c r="ZX73" s="198"/>
      <c r="ZY73" s="198"/>
      <c r="ZZ73" s="198"/>
      <c r="AAA73" s="198"/>
      <c r="AAB73" s="198"/>
      <c r="AAC73" s="198"/>
      <c r="AAD73" s="198"/>
      <c r="AAE73" s="198"/>
      <c r="AAF73" s="198"/>
      <c r="AAG73" s="198"/>
      <c r="AAH73" s="198"/>
      <c r="AAI73" s="198"/>
      <c r="AAJ73" s="198"/>
      <c r="AAK73" s="198"/>
      <c r="AAL73" s="198"/>
      <c r="AAM73" s="198"/>
      <c r="AAN73" s="198"/>
      <c r="AAO73" s="198"/>
      <c r="AAP73" s="198"/>
      <c r="AAQ73" s="198"/>
      <c r="AAR73" s="198"/>
      <c r="AAS73" s="198"/>
      <c r="AAT73" s="198"/>
      <c r="AAU73" s="198"/>
      <c r="AAV73" s="198"/>
      <c r="AAW73" s="198"/>
      <c r="AAX73" s="198"/>
      <c r="AAY73" s="198"/>
      <c r="AAZ73" s="198"/>
      <c r="ABA73" s="198"/>
      <c r="ABB73" s="198"/>
      <c r="ABC73" s="198"/>
      <c r="ABD73" s="198"/>
      <c r="ABE73" s="198"/>
      <c r="ABF73" s="198"/>
      <c r="ABG73" s="198"/>
      <c r="ABH73" s="198"/>
      <c r="ABI73" s="198"/>
      <c r="ABJ73" s="198"/>
      <c r="ABK73" s="198"/>
      <c r="ABL73" s="198"/>
      <c r="ABM73" s="198"/>
      <c r="ABN73" s="198"/>
      <c r="ABO73" s="198"/>
      <c r="ABP73" s="198"/>
      <c r="ABQ73" s="198"/>
      <c r="ABR73" s="198"/>
      <c r="ABS73" s="198"/>
      <c r="ABT73" s="198"/>
      <c r="ABU73" s="198"/>
      <c r="ABV73" s="198"/>
      <c r="ABW73" s="198"/>
      <c r="ABX73" s="198"/>
      <c r="ABY73" s="198"/>
      <c r="ABZ73" s="198"/>
      <c r="ACA73" s="198"/>
      <c r="ACB73" s="198"/>
      <c r="ACC73" s="198"/>
      <c r="ACD73" s="198"/>
      <c r="ACE73" s="198"/>
      <c r="ACF73" s="198"/>
      <c r="ACG73" s="198"/>
      <c r="ACH73" s="198"/>
      <c r="ACI73" s="198"/>
      <c r="ACJ73" s="198"/>
      <c r="ACK73" s="198"/>
      <c r="ACL73" s="198"/>
      <c r="ACM73" s="198"/>
      <c r="ACN73" s="198"/>
      <c r="ACO73" s="198"/>
      <c r="ACP73" s="198"/>
      <c r="ACQ73" s="198"/>
      <c r="ACR73" s="198"/>
      <c r="ACS73" s="198"/>
      <c r="ACT73" s="198"/>
      <c r="ACU73" s="198"/>
      <c r="ACV73" s="198"/>
      <c r="ACW73" s="198"/>
      <c r="ACX73" s="198"/>
      <c r="ACY73" s="198"/>
      <c r="ACZ73" s="198"/>
      <c r="ADA73" s="198"/>
      <c r="ADB73" s="198"/>
      <c r="ADC73" s="198"/>
      <c r="ADD73" s="198"/>
      <c r="ADE73" s="198"/>
      <c r="ADF73" s="198"/>
      <c r="ADG73" s="198"/>
      <c r="ADH73" s="198"/>
      <c r="ADI73" s="198"/>
      <c r="ADJ73" s="198"/>
      <c r="ADK73" s="198"/>
      <c r="ADL73" s="198"/>
      <c r="ADM73" s="198"/>
      <c r="ADN73" s="198"/>
      <c r="ADO73" s="198"/>
      <c r="ADP73" s="198"/>
      <c r="ADQ73" s="198"/>
      <c r="ADR73" s="198"/>
      <c r="ADS73" s="198"/>
      <c r="ADT73" s="198"/>
      <c r="ADU73" s="198"/>
      <c r="ADV73" s="198"/>
      <c r="ADW73" s="198"/>
      <c r="ADX73" s="198"/>
      <c r="ADY73" s="198"/>
      <c r="ADZ73" s="198"/>
      <c r="AEA73" s="198"/>
      <c r="AEB73" s="198"/>
      <c r="AEC73" s="198"/>
      <c r="AED73" s="198"/>
      <c r="AEE73" s="198"/>
      <c r="AEF73" s="198"/>
      <c r="AEG73" s="198"/>
      <c r="AEH73" s="198"/>
      <c r="AEI73" s="198"/>
      <c r="AEJ73" s="198"/>
      <c r="AEK73" s="198"/>
      <c r="AEL73" s="198"/>
      <c r="AEM73" s="198"/>
      <c r="AEN73" s="198"/>
      <c r="AEO73" s="198"/>
      <c r="AEP73" s="198"/>
      <c r="AEQ73" s="198"/>
      <c r="AER73" s="198"/>
      <c r="AES73" s="198"/>
      <c r="AET73" s="198"/>
      <c r="AEU73" s="198"/>
      <c r="AEV73" s="198"/>
      <c r="AEW73" s="198"/>
      <c r="AEX73" s="198"/>
      <c r="AEY73" s="198"/>
      <c r="AEZ73" s="198"/>
      <c r="AFA73" s="198"/>
      <c r="AFB73" s="198"/>
      <c r="AFC73" s="198"/>
      <c r="AFD73" s="198"/>
      <c r="AFE73" s="198"/>
      <c r="AFF73" s="198"/>
      <c r="AFG73" s="198"/>
      <c r="AFH73" s="198"/>
      <c r="AFI73" s="198"/>
      <c r="AFJ73" s="198"/>
      <c r="AFK73" s="198"/>
      <c r="AFL73" s="198"/>
      <c r="AFM73" s="198"/>
      <c r="AFN73" s="198"/>
      <c r="AFO73" s="198"/>
      <c r="AFP73" s="198"/>
      <c r="AFQ73" s="198"/>
      <c r="AFR73" s="198"/>
      <c r="AFS73" s="198"/>
      <c r="AFT73" s="198"/>
      <c r="AFU73" s="198"/>
      <c r="AFV73" s="198"/>
      <c r="AFW73" s="198"/>
      <c r="AFX73" s="198"/>
      <c r="AFY73" s="198"/>
      <c r="AFZ73" s="198"/>
      <c r="AGA73" s="198"/>
      <c r="AGB73" s="198"/>
      <c r="AGC73" s="198"/>
      <c r="AGD73" s="198"/>
      <c r="AGE73" s="198"/>
      <c r="AGF73" s="198"/>
      <c r="AGG73" s="198"/>
      <c r="AGH73" s="198"/>
      <c r="AGI73" s="198"/>
      <c r="AGJ73" s="198"/>
      <c r="AGK73" s="198"/>
      <c r="AGL73" s="198"/>
      <c r="AGM73" s="198"/>
      <c r="AGN73" s="198"/>
      <c r="AGO73" s="198"/>
      <c r="AGP73" s="198"/>
      <c r="AGQ73" s="198"/>
      <c r="AGR73" s="198"/>
      <c r="AGS73" s="198"/>
      <c r="AGT73" s="198"/>
      <c r="AGU73" s="198"/>
      <c r="AGV73" s="198"/>
      <c r="AGW73" s="198"/>
      <c r="AGX73" s="198"/>
      <c r="AGY73" s="198"/>
      <c r="AGZ73" s="198"/>
      <c r="AHA73" s="198"/>
      <c r="AHB73" s="198"/>
      <c r="AHC73" s="198"/>
      <c r="AHD73" s="198"/>
      <c r="AHE73" s="198"/>
      <c r="AHF73" s="198"/>
      <c r="AHG73" s="198"/>
      <c r="AHH73" s="198"/>
      <c r="AHI73" s="198"/>
      <c r="AHJ73" s="198"/>
      <c r="AHK73" s="198"/>
      <c r="AHL73" s="198"/>
      <c r="AHM73" s="198"/>
      <c r="AHN73" s="198"/>
      <c r="AHO73" s="198"/>
      <c r="AHP73" s="198"/>
      <c r="AHQ73" s="198"/>
      <c r="AHR73" s="198"/>
      <c r="AHS73" s="198"/>
      <c r="AHT73" s="198"/>
      <c r="AHU73" s="198"/>
      <c r="AHV73" s="198"/>
      <c r="AHW73" s="198"/>
      <c r="AHX73" s="198"/>
      <c r="AHY73" s="198"/>
      <c r="AHZ73" s="198"/>
      <c r="AIA73" s="198"/>
      <c r="AIB73" s="198"/>
      <c r="AIC73" s="198"/>
      <c r="AID73" s="198"/>
      <c r="AIE73" s="198"/>
      <c r="AIF73" s="198"/>
      <c r="AIG73" s="198"/>
      <c r="AIH73" s="198"/>
      <c r="AII73" s="198"/>
      <c r="AIJ73" s="198"/>
      <c r="AIK73" s="198"/>
      <c r="AIL73" s="198"/>
      <c r="AIM73" s="198"/>
      <c r="AIN73" s="198"/>
      <c r="AIO73" s="198"/>
      <c r="AIP73" s="198"/>
      <c r="AIQ73" s="198"/>
      <c r="AIR73" s="198"/>
      <c r="AIS73" s="198"/>
      <c r="AIT73" s="198"/>
      <c r="AIU73" s="198"/>
      <c r="AIV73" s="198"/>
      <c r="AIW73" s="198"/>
      <c r="AIX73" s="198"/>
      <c r="AIY73" s="198"/>
      <c r="AIZ73" s="198"/>
      <c r="AJA73" s="198"/>
      <c r="AJB73" s="198"/>
      <c r="AJC73" s="198"/>
      <c r="AJD73" s="198"/>
      <c r="AJE73" s="198"/>
      <c r="AJF73" s="198"/>
      <c r="AJG73" s="198"/>
      <c r="AJH73" s="198"/>
      <c r="AJI73" s="198"/>
      <c r="AJJ73" s="198"/>
      <c r="AJK73" s="198"/>
      <c r="AJL73" s="198"/>
      <c r="AJM73" s="198"/>
      <c r="AJN73" s="198"/>
      <c r="AJO73" s="198"/>
      <c r="AJP73" s="198"/>
      <c r="AJQ73" s="198"/>
      <c r="AJR73" s="198"/>
      <c r="AJS73" s="198"/>
      <c r="AJT73" s="198"/>
      <c r="AJU73" s="198"/>
      <c r="AJV73" s="198"/>
      <c r="AJW73" s="198"/>
      <c r="AJX73" s="198"/>
      <c r="AJY73" s="198"/>
      <c r="AJZ73" s="198"/>
      <c r="AKA73" s="198"/>
      <c r="AKB73" s="198"/>
      <c r="AKC73" s="198"/>
      <c r="AKD73" s="198"/>
      <c r="AKE73" s="198"/>
      <c r="AKF73" s="198"/>
      <c r="AKG73" s="198"/>
      <c r="AKH73" s="198"/>
      <c r="AKI73" s="198"/>
      <c r="AKJ73" s="198"/>
      <c r="AKK73" s="198"/>
      <c r="AKL73" s="198"/>
      <c r="AKM73" s="198"/>
      <c r="AKN73" s="198"/>
      <c r="AKO73" s="198"/>
      <c r="AKP73" s="198"/>
      <c r="AKQ73" s="198"/>
      <c r="AKR73" s="198"/>
      <c r="AKS73" s="198"/>
      <c r="AKT73" s="198"/>
      <c r="AKU73" s="198"/>
      <c r="AKV73" s="198"/>
      <c r="AKW73" s="198"/>
      <c r="AKX73" s="198"/>
      <c r="AKY73" s="198"/>
      <c r="AKZ73" s="198"/>
      <c r="ALA73" s="198"/>
      <c r="ALB73" s="198"/>
      <c r="ALC73" s="198"/>
      <c r="ALD73" s="198"/>
      <c r="ALE73" s="198"/>
      <c r="ALF73" s="198"/>
      <c r="ALG73" s="198"/>
      <c r="ALH73" s="198"/>
      <c r="ALI73" s="198"/>
      <c r="ALJ73" s="198"/>
      <c r="ALK73" s="198"/>
      <c r="ALL73" s="198"/>
      <c r="ALM73" s="198"/>
      <c r="ALN73" s="198"/>
      <c r="ALO73" s="198"/>
      <c r="ALP73" s="198"/>
      <c r="ALQ73" s="198"/>
      <c r="ALR73" s="198"/>
      <c r="ALS73" s="198"/>
      <c r="ALT73" s="198"/>
      <c r="ALU73" s="198"/>
      <c r="ALV73" s="198"/>
      <c r="ALW73" s="198"/>
      <c r="ALX73" s="198"/>
      <c r="ALY73" s="198"/>
      <c r="ALZ73" s="198"/>
      <c r="AMA73" s="198"/>
      <c r="AMB73" s="198"/>
      <c r="AMC73" s="198"/>
      <c r="AMD73" s="198"/>
      <c r="AME73" s="198"/>
      <c r="AMF73" s="198"/>
      <c r="AMG73" s="198"/>
      <c r="AMH73" s="198"/>
      <c r="AMI73" s="198"/>
      <c r="AMJ73" s="198"/>
    </row>
    <row r="74" spans="1:1024" s="199" customFormat="1" ht="12.75" customHeight="1">
      <c r="A74" s="269" t="s">
        <v>253</v>
      </c>
      <c r="B74" s="274" t="s">
        <v>254</v>
      </c>
      <c r="C74" s="215"/>
      <c r="D74" s="216"/>
      <c r="E74" s="216"/>
      <c r="F74" s="217" t="s">
        <v>15</v>
      </c>
      <c r="G74" s="275"/>
      <c r="H74" s="276">
        <v>1</v>
      </c>
      <c r="I74" s="270"/>
      <c r="J74" s="288">
        <v>2</v>
      </c>
      <c r="K74" s="277" t="s">
        <v>20</v>
      </c>
      <c r="L74" s="275"/>
      <c r="M74" s="283"/>
      <c r="N74" s="279"/>
      <c r="O74" s="280" t="s">
        <v>56</v>
      </c>
      <c r="P74" s="287" t="s">
        <v>630</v>
      </c>
      <c r="Q74" s="164" t="s">
        <v>256</v>
      </c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8"/>
      <c r="AU74" s="198"/>
      <c r="AV74" s="198"/>
      <c r="AW74" s="198"/>
      <c r="AX74" s="198"/>
      <c r="AY74" s="198"/>
      <c r="AZ74" s="198"/>
      <c r="BA74" s="198"/>
      <c r="BB74" s="198"/>
      <c r="BC74" s="198"/>
      <c r="BD74" s="198"/>
      <c r="BE74" s="198"/>
      <c r="BF74" s="198"/>
      <c r="BG74" s="198"/>
      <c r="BH74" s="198"/>
      <c r="BI74" s="198"/>
      <c r="BJ74" s="198"/>
      <c r="BK74" s="198"/>
      <c r="BL74" s="198"/>
      <c r="BM74" s="198"/>
      <c r="BN74" s="198"/>
      <c r="BO74" s="198"/>
      <c r="BP74" s="198"/>
      <c r="BQ74" s="198"/>
      <c r="BR74" s="198"/>
      <c r="BS74" s="198"/>
      <c r="BT74" s="198"/>
      <c r="BU74" s="198"/>
      <c r="BV74" s="198"/>
      <c r="BW74" s="198"/>
      <c r="BX74" s="198"/>
      <c r="BY74" s="198"/>
      <c r="BZ74" s="198"/>
      <c r="CA74" s="198"/>
      <c r="CB74" s="198"/>
      <c r="CC74" s="198"/>
      <c r="CD74" s="198"/>
      <c r="CE74" s="198"/>
      <c r="CF74" s="198"/>
      <c r="CG74" s="198"/>
      <c r="CH74" s="198"/>
      <c r="CI74" s="198"/>
      <c r="CJ74" s="198"/>
      <c r="CK74" s="198"/>
      <c r="CL74" s="198"/>
      <c r="CM74" s="198"/>
      <c r="CN74" s="198"/>
      <c r="CO74" s="198"/>
      <c r="CP74" s="198"/>
      <c r="CQ74" s="198"/>
      <c r="CR74" s="198"/>
      <c r="CS74" s="198"/>
      <c r="CT74" s="198"/>
      <c r="CU74" s="198"/>
      <c r="CV74" s="198"/>
      <c r="CW74" s="198"/>
      <c r="CX74" s="198"/>
      <c r="CY74" s="198"/>
      <c r="CZ74" s="198"/>
      <c r="DA74" s="198"/>
      <c r="DB74" s="198"/>
      <c r="DC74" s="198"/>
      <c r="DD74" s="198"/>
      <c r="DE74" s="198"/>
      <c r="DF74" s="198"/>
      <c r="DG74" s="198"/>
      <c r="DH74" s="198"/>
      <c r="DI74" s="198"/>
      <c r="DJ74" s="198"/>
      <c r="DK74" s="198"/>
      <c r="DL74" s="198"/>
      <c r="DM74" s="198"/>
      <c r="DN74" s="198"/>
      <c r="DO74" s="198"/>
      <c r="DP74" s="198"/>
      <c r="DQ74" s="198"/>
      <c r="DR74" s="198"/>
      <c r="DS74" s="198"/>
      <c r="DT74" s="198"/>
      <c r="DU74" s="198"/>
      <c r="DV74" s="198"/>
      <c r="DW74" s="198"/>
      <c r="DX74" s="198"/>
      <c r="DY74" s="198"/>
      <c r="DZ74" s="198"/>
      <c r="EA74" s="198"/>
      <c r="EB74" s="198"/>
      <c r="EC74" s="198"/>
      <c r="ED74" s="198"/>
      <c r="EE74" s="198"/>
      <c r="EF74" s="198"/>
      <c r="EG74" s="198"/>
      <c r="EH74" s="198"/>
      <c r="EI74" s="198"/>
      <c r="EJ74" s="198"/>
      <c r="EK74" s="198"/>
      <c r="EL74" s="198"/>
      <c r="EM74" s="198"/>
      <c r="EN74" s="198"/>
      <c r="EO74" s="198"/>
      <c r="EP74" s="198"/>
      <c r="EQ74" s="198"/>
      <c r="ER74" s="198"/>
      <c r="ES74" s="198"/>
      <c r="ET74" s="198"/>
      <c r="EU74" s="198"/>
      <c r="EV74" s="198"/>
      <c r="EW74" s="198"/>
      <c r="EX74" s="198"/>
      <c r="EY74" s="198"/>
      <c r="EZ74" s="198"/>
      <c r="FA74" s="198"/>
      <c r="FB74" s="198"/>
      <c r="FC74" s="198"/>
      <c r="FD74" s="198"/>
      <c r="FE74" s="198"/>
      <c r="FF74" s="198"/>
      <c r="FG74" s="198"/>
      <c r="FH74" s="198"/>
      <c r="FI74" s="198"/>
      <c r="FJ74" s="198"/>
      <c r="FK74" s="198"/>
      <c r="FL74" s="198"/>
      <c r="FM74" s="198"/>
      <c r="FN74" s="198"/>
      <c r="FO74" s="198"/>
      <c r="FP74" s="198"/>
      <c r="FQ74" s="198"/>
      <c r="FR74" s="198"/>
      <c r="FS74" s="198"/>
      <c r="FT74" s="198"/>
      <c r="FU74" s="198"/>
      <c r="FV74" s="198"/>
      <c r="FW74" s="198"/>
      <c r="FX74" s="198"/>
      <c r="FY74" s="198"/>
      <c r="FZ74" s="198"/>
      <c r="GA74" s="198"/>
      <c r="GB74" s="198"/>
      <c r="GC74" s="198"/>
      <c r="GD74" s="198"/>
      <c r="GE74" s="198"/>
      <c r="GF74" s="198"/>
      <c r="GG74" s="198"/>
      <c r="GH74" s="198"/>
      <c r="GI74" s="198"/>
      <c r="GJ74" s="198"/>
      <c r="GK74" s="198"/>
      <c r="GL74" s="198"/>
      <c r="GM74" s="198"/>
      <c r="GN74" s="198"/>
      <c r="GO74" s="198"/>
      <c r="GP74" s="198"/>
      <c r="GQ74" s="198"/>
      <c r="GR74" s="198"/>
      <c r="GS74" s="198"/>
      <c r="GT74" s="198"/>
      <c r="GU74" s="198"/>
      <c r="GV74" s="198"/>
      <c r="GW74" s="198"/>
      <c r="GX74" s="198"/>
      <c r="GY74" s="198"/>
      <c r="GZ74" s="198"/>
      <c r="HA74" s="198"/>
      <c r="HB74" s="198"/>
      <c r="HC74" s="198"/>
      <c r="HD74" s="198"/>
      <c r="HE74" s="198"/>
      <c r="HF74" s="198"/>
      <c r="HG74" s="198"/>
      <c r="HH74" s="198"/>
      <c r="HI74" s="198"/>
      <c r="HJ74" s="198"/>
      <c r="HK74" s="198"/>
      <c r="HL74" s="198"/>
      <c r="HM74" s="198"/>
      <c r="HN74" s="198"/>
      <c r="HO74" s="198"/>
      <c r="HP74" s="198"/>
      <c r="HQ74" s="198"/>
      <c r="HR74" s="198"/>
      <c r="HS74" s="198"/>
      <c r="HT74" s="198"/>
      <c r="HU74" s="198"/>
      <c r="HV74" s="198"/>
      <c r="HW74" s="198"/>
      <c r="HX74" s="198"/>
      <c r="HY74" s="198"/>
      <c r="HZ74" s="198"/>
      <c r="IA74" s="198"/>
      <c r="IB74" s="198"/>
      <c r="IC74" s="198"/>
      <c r="ID74" s="198"/>
      <c r="IE74" s="198"/>
      <c r="IF74" s="198"/>
      <c r="IG74" s="198"/>
      <c r="IH74" s="198"/>
      <c r="II74" s="198"/>
      <c r="IJ74" s="198"/>
      <c r="IK74" s="198"/>
      <c r="IL74" s="198"/>
      <c r="IM74" s="198"/>
      <c r="IN74" s="198"/>
      <c r="IO74" s="198"/>
      <c r="IP74" s="198"/>
      <c r="IQ74" s="198"/>
      <c r="IR74" s="198"/>
      <c r="IS74" s="198"/>
      <c r="IT74" s="198"/>
      <c r="IU74" s="198"/>
      <c r="IV74" s="198"/>
      <c r="IW74" s="198"/>
      <c r="IX74" s="198"/>
      <c r="IY74" s="198"/>
      <c r="IZ74" s="198"/>
      <c r="JA74" s="198"/>
      <c r="JB74" s="198"/>
      <c r="JC74" s="198"/>
      <c r="JD74" s="198"/>
      <c r="JE74" s="198"/>
      <c r="JF74" s="198"/>
      <c r="JG74" s="198"/>
      <c r="JH74" s="198"/>
      <c r="JI74" s="198"/>
      <c r="JJ74" s="198"/>
      <c r="JK74" s="198"/>
      <c r="JL74" s="198"/>
      <c r="JM74" s="198"/>
      <c r="JN74" s="198"/>
      <c r="JO74" s="198"/>
      <c r="JP74" s="198"/>
      <c r="JQ74" s="198"/>
      <c r="JR74" s="198"/>
      <c r="JS74" s="198"/>
      <c r="JT74" s="198"/>
      <c r="JU74" s="198"/>
      <c r="JV74" s="198"/>
      <c r="JW74" s="198"/>
      <c r="JX74" s="198"/>
      <c r="JY74" s="198"/>
      <c r="JZ74" s="198"/>
      <c r="KA74" s="198"/>
      <c r="KB74" s="198"/>
      <c r="KC74" s="198"/>
      <c r="KD74" s="198"/>
      <c r="KE74" s="198"/>
      <c r="KF74" s="198"/>
      <c r="KG74" s="198"/>
      <c r="KH74" s="198"/>
      <c r="KI74" s="198"/>
      <c r="KJ74" s="198"/>
      <c r="KK74" s="198"/>
      <c r="KL74" s="198"/>
      <c r="KM74" s="198"/>
      <c r="KN74" s="198"/>
      <c r="KO74" s="198"/>
      <c r="KP74" s="198"/>
      <c r="KQ74" s="198"/>
      <c r="KR74" s="198"/>
      <c r="KS74" s="198"/>
      <c r="KT74" s="198"/>
      <c r="KU74" s="198"/>
      <c r="KV74" s="198"/>
      <c r="KW74" s="198"/>
      <c r="KX74" s="198"/>
      <c r="KY74" s="198"/>
      <c r="KZ74" s="198"/>
      <c r="LA74" s="198"/>
      <c r="LB74" s="198"/>
      <c r="LC74" s="198"/>
      <c r="LD74" s="198"/>
      <c r="LE74" s="198"/>
      <c r="LF74" s="198"/>
      <c r="LG74" s="198"/>
      <c r="LH74" s="198"/>
      <c r="LI74" s="198"/>
      <c r="LJ74" s="198"/>
      <c r="LK74" s="198"/>
      <c r="LL74" s="198"/>
      <c r="LM74" s="198"/>
      <c r="LN74" s="198"/>
      <c r="LO74" s="198"/>
      <c r="LP74" s="198"/>
      <c r="LQ74" s="198"/>
      <c r="LR74" s="198"/>
      <c r="LS74" s="198"/>
      <c r="LT74" s="198"/>
      <c r="LU74" s="198"/>
      <c r="LV74" s="198"/>
      <c r="LW74" s="198"/>
      <c r="LX74" s="198"/>
      <c r="LY74" s="198"/>
      <c r="LZ74" s="198"/>
      <c r="MA74" s="198"/>
      <c r="MB74" s="198"/>
      <c r="MC74" s="198"/>
      <c r="MD74" s="198"/>
      <c r="ME74" s="198"/>
      <c r="MF74" s="198"/>
      <c r="MG74" s="198"/>
      <c r="MH74" s="198"/>
      <c r="MI74" s="198"/>
      <c r="MJ74" s="198"/>
      <c r="MK74" s="198"/>
      <c r="ML74" s="198"/>
      <c r="MM74" s="198"/>
      <c r="MN74" s="198"/>
      <c r="MO74" s="198"/>
      <c r="MP74" s="198"/>
      <c r="MQ74" s="198"/>
      <c r="MR74" s="198"/>
      <c r="MS74" s="198"/>
      <c r="MT74" s="198"/>
      <c r="MU74" s="198"/>
      <c r="MV74" s="198"/>
      <c r="MW74" s="198"/>
      <c r="MX74" s="198"/>
      <c r="MY74" s="198"/>
      <c r="MZ74" s="198"/>
      <c r="NA74" s="198"/>
      <c r="NB74" s="198"/>
      <c r="NC74" s="198"/>
      <c r="ND74" s="198"/>
      <c r="NE74" s="198"/>
      <c r="NF74" s="198"/>
      <c r="NG74" s="198"/>
      <c r="NH74" s="198"/>
      <c r="NI74" s="198"/>
      <c r="NJ74" s="198"/>
      <c r="NK74" s="198"/>
      <c r="NL74" s="198"/>
      <c r="NM74" s="198"/>
      <c r="NN74" s="198"/>
      <c r="NO74" s="198"/>
      <c r="NP74" s="198"/>
      <c r="NQ74" s="198"/>
      <c r="NR74" s="198"/>
      <c r="NS74" s="198"/>
      <c r="NT74" s="198"/>
      <c r="NU74" s="198"/>
      <c r="NV74" s="198"/>
      <c r="NW74" s="198"/>
      <c r="NX74" s="198"/>
      <c r="NY74" s="198"/>
      <c r="NZ74" s="198"/>
      <c r="OA74" s="198"/>
      <c r="OB74" s="198"/>
      <c r="OC74" s="198"/>
      <c r="OD74" s="198"/>
      <c r="OE74" s="198"/>
      <c r="OF74" s="198"/>
      <c r="OG74" s="198"/>
      <c r="OH74" s="198"/>
      <c r="OI74" s="198"/>
      <c r="OJ74" s="198"/>
      <c r="OK74" s="198"/>
      <c r="OL74" s="198"/>
      <c r="OM74" s="198"/>
      <c r="ON74" s="198"/>
      <c r="OO74" s="198"/>
      <c r="OP74" s="198"/>
      <c r="OQ74" s="198"/>
      <c r="OR74" s="198"/>
      <c r="OS74" s="198"/>
      <c r="OT74" s="198"/>
      <c r="OU74" s="198"/>
      <c r="OV74" s="198"/>
      <c r="OW74" s="198"/>
      <c r="OX74" s="198"/>
      <c r="OY74" s="198"/>
      <c r="OZ74" s="198"/>
      <c r="PA74" s="198"/>
      <c r="PB74" s="198"/>
      <c r="PC74" s="198"/>
      <c r="PD74" s="198"/>
      <c r="PE74" s="198"/>
      <c r="PF74" s="198"/>
      <c r="PG74" s="198"/>
      <c r="PH74" s="198"/>
      <c r="PI74" s="198"/>
      <c r="PJ74" s="198"/>
      <c r="PK74" s="198"/>
      <c r="PL74" s="198"/>
      <c r="PM74" s="198"/>
      <c r="PN74" s="198"/>
      <c r="PO74" s="198"/>
      <c r="PP74" s="198"/>
      <c r="PQ74" s="198"/>
      <c r="PR74" s="198"/>
      <c r="PS74" s="198"/>
      <c r="PT74" s="198"/>
      <c r="PU74" s="198"/>
      <c r="PV74" s="198"/>
      <c r="PW74" s="198"/>
      <c r="PX74" s="198"/>
      <c r="PY74" s="198"/>
      <c r="PZ74" s="198"/>
      <c r="QA74" s="198"/>
      <c r="QB74" s="198"/>
      <c r="QC74" s="198"/>
      <c r="QD74" s="198"/>
      <c r="QE74" s="198"/>
      <c r="QF74" s="198"/>
      <c r="QG74" s="198"/>
      <c r="QH74" s="198"/>
      <c r="QI74" s="198"/>
      <c r="QJ74" s="198"/>
      <c r="QK74" s="198"/>
      <c r="QL74" s="198"/>
      <c r="QM74" s="198"/>
      <c r="QN74" s="198"/>
      <c r="QO74" s="198"/>
      <c r="QP74" s="198"/>
      <c r="QQ74" s="198"/>
      <c r="QR74" s="198"/>
      <c r="QS74" s="198"/>
      <c r="QT74" s="198"/>
      <c r="QU74" s="198"/>
      <c r="QV74" s="198"/>
      <c r="QW74" s="198"/>
      <c r="QX74" s="198"/>
      <c r="QY74" s="198"/>
      <c r="QZ74" s="198"/>
      <c r="RA74" s="198"/>
      <c r="RB74" s="198"/>
      <c r="RC74" s="198"/>
      <c r="RD74" s="198"/>
      <c r="RE74" s="198"/>
      <c r="RF74" s="198"/>
      <c r="RG74" s="198"/>
      <c r="RH74" s="198"/>
      <c r="RI74" s="198"/>
      <c r="RJ74" s="198"/>
      <c r="RK74" s="198"/>
      <c r="RL74" s="198"/>
      <c r="RM74" s="198"/>
      <c r="RN74" s="198"/>
      <c r="RO74" s="198"/>
      <c r="RP74" s="198"/>
      <c r="RQ74" s="198"/>
      <c r="RR74" s="198"/>
      <c r="RS74" s="198"/>
      <c r="RT74" s="198"/>
      <c r="RU74" s="198"/>
      <c r="RV74" s="198"/>
      <c r="RW74" s="198"/>
      <c r="RX74" s="198"/>
      <c r="RY74" s="198"/>
      <c r="RZ74" s="198"/>
      <c r="SA74" s="198"/>
      <c r="SB74" s="198"/>
      <c r="SC74" s="198"/>
      <c r="SD74" s="198"/>
      <c r="SE74" s="198"/>
      <c r="SF74" s="198"/>
      <c r="SG74" s="198"/>
      <c r="SH74" s="198"/>
      <c r="SI74" s="198"/>
      <c r="SJ74" s="198"/>
      <c r="SK74" s="198"/>
      <c r="SL74" s="198"/>
      <c r="SM74" s="198"/>
      <c r="SN74" s="198"/>
      <c r="SO74" s="198"/>
      <c r="SP74" s="198"/>
      <c r="SQ74" s="198"/>
      <c r="SR74" s="198"/>
      <c r="SS74" s="198"/>
      <c r="ST74" s="198"/>
      <c r="SU74" s="198"/>
      <c r="SV74" s="198"/>
      <c r="SW74" s="198"/>
      <c r="SX74" s="198"/>
      <c r="SY74" s="198"/>
      <c r="SZ74" s="198"/>
      <c r="TA74" s="198"/>
      <c r="TB74" s="198"/>
      <c r="TC74" s="198"/>
      <c r="TD74" s="198"/>
      <c r="TE74" s="198"/>
      <c r="TF74" s="198"/>
      <c r="TG74" s="198"/>
      <c r="TH74" s="198"/>
      <c r="TI74" s="198"/>
      <c r="TJ74" s="198"/>
      <c r="TK74" s="198"/>
      <c r="TL74" s="198"/>
      <c r="TM74" s="198"/>
      <c r="TN74" s="198"/>
      <c r="TO74" s="198"/>
      <c r="TP74" s="198"/>
      <c r="TQ74" s="198"/>
      <c r="TR74" s="198"/>
      <c r="TS74" s="198"/>
      <c r="TT74" s="198"/>
      <c r="TU74" s="198"/>
      <c r="TV74" s="198"/>
      <c r="TW74" s="198"/>
      <c r="TX74" s="198"/>
      <c r="TY74" s="198"/>
      <c r="TZ74" s="198"/>
      <c r="UA74" s="198"/>
      <c r="UB74" s="198"/>
      <c r="UC74" s="198"/>
      <c r="UD74" s="198"/>
      <c r="UE74" s="198"/>
      <c r="UF74" s="198"/>
      <c r="UG74" s="198"/>
      <c r="UH74" s="198"/>
      <c r="UI74" s="198"/>
      <c r="UJ74" s="198"/>
      <c r="UK74" s="198"/>
      <c r="UL74" s="198"/>
      <c r="UM74" s="198"/>
      <c r="UN74" s="198"/>
      <c r="UO74" s="198"/>
      <c r="UP74" s="198"/>
      <c r="UQ74" s="198"/>
      <c r="UR74" s="198"/>
      <c r="US74" s="198"/>
      <c r="UT74" s="198"/>
      <c r="UU74" s="198"/>
      <c r="UV74" s="198"/>
      <c r="UW74" s="198"/>
      <c r="UX74" s="198"/>
      <c r="UY74" s="198"/>
      <c r="UZ74" s="198"/>
      <c r="VA74" s="198"/>
      <c r="VB74" s="198"/>
      <c r="VC74" s="198"/>
      <c r="VD74" s="198"/>
      <c r="VE74" s="198"/>
      <c r="VF74" s="198"/>
      <c r="VG74" s="198"/>
      <c r="VH74" s="198"/>
      <c r="VI74" s="198"/>
      <c r="VJ74" s="198"/>
      <c r="VK74" s="198"/>
      <c r="VL74" s="198"/>
      <c r="VM74" s="198"/>
      <c r="VN74" s="198"/>
      <c r="VO74" s="198"/>
      <c r="VP74" s="198"/>
      <c r="VQ74" s="198"/>
      <c r="VR74" s="198"/>
      <c r="VS74" s="198"/>
      <c r="VT74" s="198"/>
      <c r="VU74" s="198"/>
      <c r="VV74" s="198"/>
      <c r="VW74" s="198"/>
      <c r="VX74" s="198"/>
      <c r="VY74" s="198"/>
      <c r="VZ74" s="198"/>
      <c r="WA74" s="198"/>
      <c r="WB74" s="198"/>
      <c r="WC74" s="198"/>
      <c r="WD74" s="198"/>
      <c r="WE74" s="198"/>
      <c r="WF74" s="198"/>
      <c r="WG74" s="198"/>
      <c r="WH74" s="198"/>
      <c r="WI74" s="198"/>
      <c r="WJ74" s="198"/>
      <c r="WK74" s="198"/>
      <c r="WL74" s="198"/>
      <c r="WM74" s="198"/>
      <c r="WN74" s="198"/>
      <c r="WO74" s="198"/>
      <c r="WP74" s="198"/>
      <c r="WQ74" s="198"/>
      <c r="WR74" s="198"/>
      <c r="WS74" s="198"/>
      <c r="WT74" s="198"/>
      <c r="WU74" s="198"/>
      <c r="WV74" s="198"/>
      <c r="WW74" s="198"/>
      <c r="WX74" s="198"/>
      <c r="WY74" s="198"/>
      <c r="WZ74" s="198"/>
      <c r="XA74" s="198"/>
      <c r="XB74" s="198"/>
      <c r="XC74" s="198"/>
      <c r="XD74" s="198"/>
      <c r="XE74" s="198"/>
      <c r="XF74" s="198"/>
      <c r="XG74" s="198"/>
      <c r="XH74" s="198"/>
      <c r="XI74" s="198"/>
      <c r="XJ74" s="198"/>
      <c r="XK74" s="198"/>
      <c r="XL74" s="198"/>
      <c r="XM74" s="198"/>
      <c r="XN74" s="198"/>
      <c r="XO74" s="198"/>
      <c r="XP74" s="198"/>
      <c r="XQ74" s="198"/>
      <c r="XR74" s="198"/>
      <c r="XS74" s="198"/>
      <c r="XT74" s="198"/>
      <c r="XU74" s="198"/>
      <c r="XV74" s="198"/>
      <c r="XW74" s="198"/>
      <c r="XX74" s="198"/>
      <c r="XY74" s="198"/>
      <c r="XZ74" s="198"/>
      <c r="YA74" s="198"/>
      <c r="YB74" s="198"/>
      <c r="YC74" s="198"/>
      <c r="YD74" s="198"/>
      <c r="YE74" s="198"/>
      <c r="YF74" s="198"/>
      <c r="YG74" s="198"/>
      <c r="YH74" s="198"/>
      <c r="YI74" s="198"/>
      <c r="YJ74" s="198"/>
      <c r="YK74" s="198"/>
      <c r="YL74" s="198"/>
      <c r="YM74" s="198"/>
      <c r="YN74" s="198"/>
      <c r="YO74" s="198"/>
      <c r="YP74" s="198"/>
      <c r="YQ74" s="198"/>
      <c r="YR74" s="198"/>
      <c r="YS74" s="198"/>
      <c r="YT74" s="198"/>
      <c r="YU74" s="198"/>
      <c r="YV74" s="198"/>
      <c r="YW74" s="198"/>
      <c r="YX74" s="198"/>
      <c r="YY74" s="198"/>
      <c r="YZ74" s="198"/>
      <c r="ZA74" s="198"/>
      <c r="ZB74" s="198"/>
      <c r="ZC74" s="198"/>
      <c r="ZD74" s="198"/>
      <c r="ZE74" s="198"/>
      <c r="ZF74" s="198"/>
      <c r="ZG74" s="198"/>
      <c r="ZH74" s="198"/>
      <c r="ZI74" s="198"/>
      <c r="ZJ74" s="198"/>
      <c r="ZK74" s="198"/>
      <c r="ZL74" s="198"/>
      <c r="ZM74" s="198"/>
      <c r="ZN74" s="198"/>
      <c r="ZO74" s="198"/>
      <c r="ZP74" s="198"/>
      <c r="ZQ74" s="198"/>
      <c r="ZR74" s="198"/>
      <c r="ZS74" s="198"/>
      <c r="ZT74" s="198"/>
      <c r="ZU74" s="198"/>
      <c r="ZV74" s="198"/>
      <c r="ZW74" s="198"/>
      <c r="ZX74" s="198"/>
      <c r="ZY74" s="198"/>
      <c r="ZZ74" s="198"/>
      <c r="AAA74" s="198"/>
      <c r="AAB74" s="198"/>
      <c r="AAC74" s="198"/>
      <c r="AAD74" s="198"/>
      <c r="AAE74" s="198"/>
      <c r="AAF74" s="198"/>
      <c r="AAG74" s="198"/>
      <c r="AAH74" s="198"/>
      <c r="AAI74" s="198"/>
      <c r="AAJ74" s="198"/>
      <c r="AAK74" s="198"/>
      <c r="AAL74" s="198"/>
      <c r="AAM74" s="198"/>
      <c r="AAN74" s="198"/>
      <c r="AAO74" s="198"/>
      <c r="AAP74" s="198"/>
      <c r="AAQ74" s="198"/>
      <c r="AAR74" s="198"/>
      <c r="AAS74" s="198"/>
      <c r="AAT74" s="198"/>
      <c r="AAU74" s="198"/>
      <c r="AAV74" s="198"/>
      <c r="AAW74" s="198"/>
      <c r="AAX74" s="198"/>
      <c r="AAY74" s="198"/>
      <c r="AAZ74" s="198"/>
      <c r="ABA74" s="198"/>
      <c r="ABB74" s="198"/>
      <c r="ABC74" s="198"/>
      <c r="ABD74" s="198"/>
      <c r="ABE74" s="198"/>
      <c r="ABF74" s="198"/>
      <c r="ABG74" s="198"/>
      <c r="ABH74" s="198"/>
      <c r="ABI74" s="198"/>
      <c r="ABJ74" s="198"/>
      <c r="ABK74" s="198"/>
      <c r="ABL74" s="198"/>
      <c r="ABM74" s="198"/>
      <c r="ABN74" s="198"/>
      <c r="ABO74" s="198"/>
      <c r="ABP74" s="198"/>
      <c r="ABQ74" s="198"/>
      <c r="ABR74" s="198"/>
      <c r="ABS74" s="198"/>
      <c r="ABT74" s="198"/>
      <c r="ABU74" s="198"/>
      <c r="ABV74" s="198"/>
      <c r="ABW74" s="198"/>
      <c r="ABX74" s="198"/>
      <c r="ABY74" s="198"/>
      <c r="ABZ74" s="198"/>
      <c r="ACA74" s="198"/>
      <c r="ACB74" s="198"/>
      <c r="ACC74" s="198"/>
      <c r="ACD74" s="198"/>
      <c r="ACE74" s="198"/>
      <c r="ACF74" s="198"/>
      <c r="ACG74" s="198"/>
      <c r="ACH74" s="198"/>
      <c r="ACI74" s="198"/>
      <c r="ACJ74" s="198"/>
      <c r="ACK74" s="198"/>
      <c r="ACL74" s="198"/>
      <c r="ACM74" s="198"/>
      <c r="ACN74" s="198"/>
      <c r="ACO74" s="198"/>
      <c r="ACP74" s="198"/>
      <c r="ACQ74" s="198"/>
      <c r="ACR74" s="198"/>
      <c r="ACS74" s="198"/>
      <c r="ACT74" s="198"/>
      <c r="ACU74" s="198"/>
      <c r="ACV74" s="198"/>
      <c r="ACW74" s="198"/>
      <c r="ACX74" s="198"/>
      <c r="ACY74" s="198"/>
      <c r="ACZ74" s="198"/>
      <c r="ADA74" s="198"/>
      <c r="ADB74" s="198"/>
      <c r="ADC74" s="198"/>
      <c r="ADD74" s="198"/>
      <c r="ADE74" s="198"/>
      <c r="ADF74" s="198"/>
      <c r="ADG74" s="198"/>
      <c r="ADH74" s="198"/>
      <c r="ADI74" s="198"/>
      <c r="ADJ74" s="198"/>
      <c r="ADK74" s="198"/>
      <c r="ADL74" s="198"/>
      <c r="ADM74" s="198"/>
      <c r="ADN74" s="198"/>
      <c r="ADO74" s="198"/>
      <c r="ADP74" s="198"/>
      <c r="ADQ74" s="198"/>
      <c r="ADR74" s="198"/>
      <c r="ADS74" s="198"/>
      <c r="ADT74" s="198"/>
      <c r="ADU74" s="198"/>
      <c r="ADV74" s="198"/>
      <c r="ADW74" s="198"/>
      <c r="ADX74" s="198"/>
      <c r="ADY74" s="198"/>
      <c r="ADZ74" s="198"/>
      <c r="AEA74" s="198"/>
      <c r="AEB74" s="198"/>
      <c r="AEC74" s="198"/>
      <c r="AED74" s="198"/>
      <c r="AEE74" s="198"/>
      <c r="AEF74" s="198"/>
      <c r="AEG74" s="198"/>
      <c r="AEH74" s="198"/>
      <c r="AEI74" s="198"/>
      <c r="AEJ74" s="198"/>
      <c r="AEK74" s="198"/>
      <c r="AEL74" s="198"/>
      <c r="AEM74" s="198"/>
      <c r="AEN74" s="198"/>
      <c r="AEO74" s="198"/>
      <c r="AEP74" s="198"/>
      <c r="AEQ74" s="198"/>
      <c r="AER74" s="198"/>
      <c r="AES74" s="198"/>
      <c r="AET74" s="198"/>
      <c r="AEU74" s="198"/>
      <c r="AEV74" s="198"/>
      <c r="AEW74" s="198"/>
      <c r="AEX74" s="198"/>
      <c r="AEY74" s="198"/>
      <c r="AEZ74" s="198"/>
      <c r="AFA74" s="198"/>
      <c r="AFB74" s="198"/>
      <c r="AFC74" s="198"/>
      <c r="AFD74" s="198"/>
      <c r="AFE74" s="198"/>
      <c r="AFF74" s="198"/>
      <c r="AFG74" s="198"/>
      <c r="AFH74" s="198"/>
      <c r="AFI74" s="198"/>
      <c r="AFJ74" s="198"/>
      <c r="AFK74" s="198"/>
      <c r="AFL74" s="198"/>
      <c r="AFM74" s="198"/>
      <c r="AFN74" s="198"/>
      <c r="AFO74" s="198"/>
      <c r="AFP74" s="198"/>
      <c r="AFQ74" s="198"/>
      <c r="AFR74" s="198"/>
      <c r="AFS74" s="198"/>
      <c r="AFT74" s="198"/>
      <c r="AFU74" s="198"/>
      <c r="AFV74" s="198"/>
      <c r="AFW74" s="198"/>
      <c r="AFX74" s="198"/>
      <c r="AFY74" s="198"/>
      <c r="AFZ74" s="198"/>
      <c r="AGA74" s="198"/>
      <c r="AGB74" s="198"/>
      <c r="AGC74" s="198"/>
      <c r="AGD74" s="198"/>
      <c r="AGE74" s="198"/>
      <c r="AGF74" s="198"/>
      <c r="AGG74" s="198"/>
      <c r="AGH74" s="198"/>
      <c r="AGI74" s="198"/>
      <c r="AGJ74" s="198"/>
      <c r="AGK74" s="198"/>
      <c r="AGL74" s="198"/>
      <c r="AGM74" s="198"/>
      <c r="AGN74" s="198"/>
      <c r="AGO74" s="198"/>
      <c r="AGP74" s="198"/>
      <c r="AGQ74" s="198"/>
      <c r="AGR74" s="198"/>
      <c r="AGS74" s="198"/>
      <c r="AGT74" s="198"/>
      <c r="AGU74" s="198"/>
      <c r="AGV74" s="198"/>
      <c r="AGW74" s="198"/>
      <c r="AGX74" s="198"/>
      <c r="AGY74" s="198"/>
      <c r="AGZ74" s="198"/>
      <c r="AHA74" s="198"/>
      <c r="AHB74" s="198"/>
      <c r="AHC74" s="198"/>
      <c r="AHD74" s="198"/>
      <c r="AHE74" s="198"/>
      <c r="AHF74" s="198"/>
      <c r="AHG74" s="198"/>
      <c r="AHH74" s="198"/>
      <c r="AHI74" s="198"/>
      <c r="AHJ74" s="198"/>
      <c r="AHK74" s="198"/>
      <c r="AHL74" s="198"/>
      <c r="AHM74" s="198"/>
      <c r="AHN74" s="198"/>
      <c r="AHO74" s="198"/>
      <c r="AHP74" s="198"/>
      <c r="AHQ74" s="198"/>
      <c r="AHR74" s="198"/>
      <c r="AHS74" s="198"/>
      <c r="AHT74" s="198"/>
      <c r="AHU74" s="198"/>
      <c r="AHV74" s="198"/>
      <c r="AHW74" s="198"/>
      <c r="AHX74" s="198"/>
      <c r="AHY74" s="198"/>
      <c r="AHZ74" s="198"/>
      <c r="AIA74" s="198"/>
      <c r="AIB74" s="198"/>
      <c r="AIC74" s="198"/>
      <c r="AID74" s="198"/>
      <c r="AIE74" s="198"/>
      <c r="AIF74" s="198"/>
      <c r="AIG74" s="198"/>
      <c r="AIH74" s="198"/>
      <c r="AII74" s="198"/>
      <c r="AIJ74" s="198"/>
      <c r="AIK74" s="198"/>
      <c r="AIL74" s="198"/>
      <c r="AIM74" s="198"/>
      <c r="AIN74" s="198"/>
      <c r="AIO74" s="198"/>
      <c r="AIP74" s="198"/>
      <c r="AIQ74" s="198"/>
      <c r="AIR74" s="198"/>
      <c r="AIS74" s="198"/>
      <c r="AIT74" s="198"/>
      <c r="AIU74" s="198"/>
      <c r="AIV74" s="198"/>
      <c r="AIW74" s="198"/>
      <c r="AIX74" s="198"/>
      <c r="AIY74" s="198"/>
      <c r="AIZ74" s="198"/>
      <c r="AJA74" s="198"/>
      <c r="AJB74" s="198"/>
      <c r="AJC74" s="198"/>
      <c r="AJD74" s="198"/>
      <c r="AJE74" s="198"/>
      <c r="AJF74" s="198"/>
      <c r="AJG74" s="198"/>
      <c r="AJH74" s="198"/>
      <c r="AJI74" s="198"/>
      <c r="AJJ74" s="198"/>
      <c r="AJK74" s="198"/>
      <c r="AJL74" s="198"/>
      <c r="AJM74" s="198"/>
      <c r="AJN74" s="198"/>
      <c r="AJO74" s="198"/>
      <c r="AJP74" s="198"/>
      <c r="AJQ74" s="198"/>
      <c r="AJR74" s="198"/>
      <c r="AJS74" s="198"/>
      <c r="AJT74" s="198"/>
      <c r="AJU74" s="198"/>
      <c r="AJV74" s="198"/>
      <c r="AJW74" s="198"/>
      <c r="AJX74" s="198"/>
      <c r="AJY74" s="198"/>
      <c r="AJZ74" s="198"/>
      <c r="AKA74" s="198"/>
      <c r="AKB74" s="198"/>
      <c r="AKC74" s="198"/>
      <c r="AKD74" s="198"/>
      <c r="AKE74" s="198"/>
      <c r="AKF74" s="198"/>
      <c r="AKG74" s="198"/>
      <c r="AKH74" s="198"/>
      <c r="AKI74" s="198"/>
      <c r="AKJ74" s="198"/>
      <c r="AKK74" s="198"/>
      <c r="AKL74" s="198"/>
      <c r="AKM74" s="198"/>
      <c r="AKN74" s="198"/>
      <c r="AKO74" s="198"/>
      <c r="AKP74" s="198"/>
      <c r="AKQ74" s="198"/>
      <c r="AKR74" s="198"/>
      <c r="AKS74" s="198"/>
      <c r="AKT74" s="198"/>
      <c r="AKU74" s="198"/>
      <c r="AKV74" s="198"/>
      <c r="AKW74" s="198"/>
      <c r="AKX74" s="198"/>
      <c r="AKY74" s="198"/>
      <c r="AKZ74" s="198"/>
      <c r="ALA74" s="198"/>
      <c r="ALB74" s="198"/>
      <c r="ALC74" s="198"/>
      <c r="ALD74" s="198"/>
      <c r="ALE74" s="198"/>
      <c r="ALF74" s="198"/>
      <c r="ALG74" s="198"/>
      <c r="ALH74" s="198"/>
      <c r="ALI74" s="198"/>
      <c r="ALJ74" s="198"/>
      <c r="ALK74" s="198"/>
      <c r="ALL74" s="198"/>
      <c r="ALM74" s="198"/>
      <c r="ALN74" s="198"/>
      <c r="ALO74" s="198"/>
      <c r="ALP74" s="198"/>
      <c r="ALQ74" s="198"/>
      <c r="ALR74" s="198"/>
      <c r="ALS74" s="198"/>
      <c r="ALT74" s="198"/>
      <c r="ALU74" s="198"/>
      <c r="ALV74" s="198"/>
      <c r="ALW74" s="198"/>
      <c r="ALX74" s="198"/>
      <c r="ALY74" s="198"/>
      <c r="ALZ74" s="198"/>
      <c r="AMA74" s="198"/>
      <c r="AMB74" s="198"/>
      <c r="AMC74" s="198"/>
      <c r="AMD74" s="198"/>
      <c r="AME74" s="198"/>
      <c r="AMF74" s="198"/>
      <c r="AMG74" s="198"/>
      <c r="AMH74" s="198"/>
      <c r="AMI74" s="198"/>
      <c r="AMJ74" s="198"/>
    </row>
    <row r="75" spans="1:1024" s="199" customFormat="1" ht="12.75" customHeight="1">
      <c r="A75" s="269" t="s">
        <v>317</v>
      </c>
      <c r="B75" s="274" t="s">
        <v>318</v>
      </c>
      <c r="C75" s="215" t="s">
        <v>15</v>
      </c>
      <c r="D75" s="216"/>
      <c r="E75" s="216" t="s">
        <v>15</v>
      </c>
      <c r="F75" s="216"/>
      <c r="G75" s="275">
        <v>2</v>
      </c>
      <c r="H75" s="276"/>
      <c r="I75" s="270"/>
      <c r="J75" s="272">
        <v>3</v>
      </c>
      <c r="K75" s="277" t="s">
        <v>16</v>
      </c>
      <c r="L75" s="278" t="s">
        <v>19</v>
      </c>
      <c r="M75" s="220" t="s">
        <v>319</v>
      </c>
      <c r="N75" s="279" t="s">
        <v>320</v>
      </c>
      <c r="O75" s="289" t="s">
        <v>321</v>
      </c>
      <c r="P75" s="290"/>
      <c r="Q75" s="282" t="s">
        <v>322</v>
      </c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8"/>
      <c r="AR75" s="198"/>
      <c r="AS75" s="198"/>
      <c r="AT75" s="198"/>
      <c r="AU75" s="198"/>
      <c r="AV75" s="198"/>
      <c r="AW75" s="198"/>
      <c r="AX75" s="198"/>
      <c r="AY75" s="198"/>
      <c r="AZ75" s="198"/>
      <c r="BA75" s="198"/>
      <c r="BB75" s="198"/>
      <c r="BC75" s="198"/>
      <c r="BD75" s="198"/>
      <c r="BE75" s="198"/>
      <c r="BF75" s="198"/>
      <c r="BG75" s="198"/>
      <c r="BH75" s="198"/>
      <c r="BI75" s="198"/>
      <c r="BJ75" s="198"/>
      <c r="BK75" s="198"/>
      <c r="BL75" s="198"/>
      <c r="BM75" s="198"/>
      <c r="BN75" s="198"/>
      <c r="BO75" s="198"/>
      <c r="BP75" s="198"/>
      <c r="BQ75" s="198"/>
      <c r="BR75" s="198"/>
      <c r="BS75" s="198"/>
      <c r="BT75" s="198"/>
      <c r="BU75" s="198"/>
      <c r="BV75" s="198"/>
      <c r="BW75" s="198"/>
      <c r="BX75" s="198"/>
      <c r="BY75" s="198"/>
      <c r="BZ75" s="198"/>
      <c r="CA75" s="198"/>
      <c r="CB75" s="198"/>
      <c r="CC75" s="198"/>
      <c r="CD75" s="198"/>
      <c r="CE75" s="198"/>
      <c r="CF75" s="198"/>
      <c r="CG75" s="198"/>
      <c r="CH75" s="198"/>
      <c r="CI75" s="198"/>
      <c r="CJ75" s="198"/>
      <c r="CK75" s="198"/>
      <c r="CL75" s="198"/>
      <c r="CM75" s="198"/>
      <c r="CN75" s="198"/>
      <c r="CO75" s="198"/>
      <c r="CP75" s="198"/>
      <c r="CQ75" s="198"/>
      <c r="CR75" s="198"/>
      <c r="CS75" s="198"/>
      <c r="CT75" s="198"/>
      <c r="CU75" s="198"/>
      <c r="CV75" s="198"/>
      <c r="CW75" s="198"/>
      <c r="CX75" s="198"/>
      <c r="CY75" s="198"/>
      <c r="CZ75" s="198"/>
      <c r="DA75" s="198"/>
      <c r="DB75" s="198"/>
      <c r="DC75" s="198"/>
      <c r="DD75" s="198"/>
      <c r="DE75" s="198"/>
      <c r="DF75" s="198"/>
      <c r="DG75" s="198"/>
      <c r="DH75" s="198"/>
      <c r="DI75" s="198"/>
      <c r="DJ75" s="198"/>
      <c r="DK75" s="198"/>
      <c r="DL75" s="198"/>
      <c r="DM75" s="198"/>
      <c r="DN75" s="198"/>
      <c r="DO75" s="198"/>
      <c r="DP75" s="198"/>
      <c r="DQ75" s="198"/>
      <c r="DR75" s="198"/>
      <c r="DS75" s="198"/>
      <c r="DT75" s="198"/>
      <c r="DU75" s="198"/>
      <c r="DV75" s="198"/>
      <c r="DW75" s="198"/>
      <c r="DX75" s="198"/>
      <c r="DY75" s="198"/>
      <c r="DZ75" s="198"/>
      <c r="EA75" s="198"/>
      <c r="EB75" s="198"/>
      <c r="EC75" s="198"/>
      <c r="ED75" s="198"/>
      <c r="EE75" s="198"/>
      <c r="EF75" s="198"/>
      <c r="EG75" s="198"/>
      <c r="EH75" s="198"/>
      <c r="EI75" s="198"/>
      <c r="EJ75" s="198"/>
      <c r="EK75" s="198"/>
      <c r="EL75" s="198"/>
      <c r="EM75" s="198"/>
      <c r="EN75" s="198"/>
      <c r="EO75" s="198"/>
      <c r="EP75" s="198"/>
      <c r="EQ75" s="198"/>
      <c r="ER75" s="198"/>
      <c r="ES75" s="198"/>
      <c r="ET75" s="198"/>
      <c r="EU75" s="198"/>
      <c r="EV75" s="198"/>
      <c r="EW75" s="198"/>
      <c r="EX75" s="198"/>
      <c r="EY75" s="198"/>
      <c r="EZ75" s="198"/>
      <c r="FA75" s="198"/>
      <c r="FB75" s="198"/>
      <c r="FC75" s="198"/>
      <c r="FD75" s="198"/>
      <c r="FE75" s="198"/>
      <c r="FF75" s="198"/>
      <c r="FG75" s="198"/>
      <c r="FH75" s="198"/>
      <c r="FI75" s="198"/>
      <c r="FJ75" s="198"/>
      <c r="FK75" s="198"/>
      <c r="FL75" s="198"/>
      <c r="FM75" s="198"/>
      <c r="FN75" s="198"/>
      <c r="FO75" s="198"/>
      <c r="FP75" s="198"/>
      <c r="FQ75" s="198"/>
      <c r="FR75" s="198"/>
      <c r="FS75" s="198"/>
      <c r="FT75" s="198"/>
      <c r="FU75" s="198"/>
      <c r="FV75" s="198"/>
      <c r="FW75" s="198"/>
      <c r="FX75" s="198"/>
      <c r="FY75" s="198"/>
      <c r="FZ75" s="198"/>
      <c r="GA75" s="198"/>
      <c r="GB75" s="198"/>
      <c r="GC75" s="198"/>
      <c r="GD75" s="198"/>
      <c r="GE75" s="198"/>
      <c r="GF75" s="198"/>
      <c r="GG75" s="198"/>
      <c r="GH75" s="198"/>
      <c r="GI75" s="198"/>
      <c r="GJ75" s="198"/>
      <c r="GK75" s="198"/>
      <c r="GL75" s="198"/>
      <c r="GM75" s="198"/>
      <c r="GN75" s="198"/>
      <c r="GO75" s="198"/>
      <c r="GP75" s="198"/>
      <c r="GQ75" s="198"/>
      <c r="GR75" s="198"/>
      <c r="GS75" s="198"/>
      <c r="GT75" s="198"/>
      <c r="GU75" s="198"/>
      <c r="GV75" s="198"/>
      <c r="GW75" s="198"/>
      <c r="GX75" s="198"/>
      <c r="GY75" s="198"/>
      <c r="GZ75" s="198"/>
      <c r="HA75" s="198"/>
      <c r="HB75" s="198"/>
      <c r="HC75" s="198"/>
      <c r="HD75" s="198"/>
      <c r="HE75" s="198"/>
      <c r="HF75" s="198"/>
      <c r="HG75" s="198"/>
      <c r="HH75" s="198"/>
      <c r="HI75" s="198"/>
      <c r="HJ75" s="198"/>
      <c r="HK75" s="198"/>
      <c r="HL75" s="198"/>
      <c r="HM75" s="198"/>
      <c r="HN75" s="198"/>
      <c r="HO75" s="198"/>
      <c r="HP75" s="198"/>
      <c r="HQ75" s="198"/>
      <c r="HR75" s="198"/>
      <c r="HS75" s="198"/>
      <c r="HT75" s="198"/>
      <c r="HU75" s="198"/>
      <c r="HV75" s="198"/>
      <c r="HW75" s="198"/>
      <c r="HX75" s="198"/>
      <c r="HY75" s="198"/>
      <c r="HZ75" s="198"/>
      <c r="IA75" s="198"/>
      <c r="IB75" s="198"/>
      <c r="IC75" s="198"/>
      <c r="ID75" s="198"/>
      <c r="IE75" s="198"/>
      <c r="IF75" s="198"/>
      <c r="IG75" s="198"/>
      <c r="IH75" s="198"/>
      <c r="II75" s="198"/>
      <c r="IJ75" s="198"/>
      <c r="IK75" s="198"/>
      <c r="IL75" s="198"/>
      <c r="IM75" s="198"/>
      <c r="IN75" s="198"/>
      <c r="IO75" s="198"/>
      <c r="IP75" s="198"/>
      <c r="IQ75" s="198"/>
      <c r="IR75" s="198"/>
      <c r="IS75" s="198"/>
      <c r="IT75" s="198"/>
      <c r="IU75" s="198"/>
      <c r="IV75" s="198"/>
      <c r="IW75" s="198"/>
      <c r="IX75" s="198"/>
      <c r="IY75" s="198"/>
      <c r="IZ75" s="198"/>
      <c r="JA75" s="198"/>
      <c r="JB75" s="198"/>
      <c r="JC75" s="198"/>
      <c r="JD75" s="198"/>
      <c r="JE75" s="198"/>
      <c r="JF75" s="198"/>
      <c r="JG75" s="198"/>
      <c r="JH75" s="198"/>
      <c r="JI75" s="198"/>
      <c r="JJ75" s="198"/>
      <c r="JK75" s="198"/>
      <c r="JL75" s="198"/>
      <c r="JM75" s="198"/>
      <c r="JN75" s="198"/>
      <c r="JO75" s="198"/>
      <c r="JP75" s="198"/>
      <c r="JQ75" s="198"/>
      <c r="JR75" s="198"/>
      <c r="JS75" s="198"/>
      <c r="JT75" s="198"/>
      <c r="JU75" s="198"/>
      <c r="JV75" s="198"/>
      <c r="JW75" s="198"/>
      <c r="JX75" s="198"/>
      <c r="JY75" s="198"/>
      <c r="JZ75" s="198"/>
      <c r="KA75" s="198"/>
      <c r="KB75" s="198"/>
      <c r="KC75" s="198"/>
      <c r="KD75" s="198"/>
      <c r="KE75" s="198"/>
      <c r="KF75" s="198"/>
      <c r="KG75" s="198"/>
      <c r="KH75" s="198"/>
      <c r="KI75" s="198"/>
      <c r="KJ75" s="198"/>
      <c r="KK75" s="198"/>
      <c r="KL75" s="198"/>
      <c r="KM75" s="198"/>
      <c r="KN75" s="198"/>
      <c r="KO75" s="198"/>
      <c r="KP75" s="198"/>
      <c r="KQ75" s="198"/>
      <c r="KR75" s="198"/>
      <c r="KS75" s="198"/>
      <c r="KT75" s="198"/>
      <c r="KU75" s="198"/>
      <c r="KV75" s="198"/>
      <c r="KW75" s="198"/>
      <c r="KX75" s="198"/>
      <c r="KY75" s="198"/>
      <c r="KZ75" s="198"/>
      <c r="LA75" s="198"/>
      <c r="LB75" s="198"/>
      <c r="LC75" s="198"/>
      <c r="LD75" s="198"/>
      <c r="LE75" s="198"/>
      <c r="LF75" s="198"/>
      <c r="LG75" s="198"/>
      <c r="LH75" s="198"/>
      <c r="LI75" s="198"/>
      <c r="LJ75" s="198"/>
      <c r="LK75" s="198"/>
      <c r="LL75" s="198"/>
      <c r="LM75" s="198"/>
      <c r="LN75" s="198"/>
      <c r="LO75" s="198"/>
      <c r="LP75" s="198"/>
      <c r="LQ75" s="198"/>
      <c r="LR75" s="198"/>
      <c r="LS75" s="198"/>
      <c r="LT75" s="198"/>
      <c r="LU75" s="198"/>
      <c r="LV75" s="198"/>
      <c r="LW75" s="198"/>
      <c r="LX75" s="198"/>
      <c r="LY75" s="198"/>
      <c r="LZ75" s="198"/>
      <c r="MA75" s="198"/>
      <c r="MB75" s="198"/>
      <c r="MC75" s="198"/>
      <c r="MD75" s="198"/>
      <c r="ME75" s="198"/>
      <c r="MF75" s="198"/>
      <c r="MG75" s="198"/>
      <c r="MH75" s="198"/>
      <c r="MI75" s="198"/>
      <c r="MJ75" s="198"/>
      <c r="MK75" s="198"/>
      <c r="ML75" s="198"/>
      <c r="MM75" s="198"/>
      <c r="MN75" s="198"/>
      <c r="MO75" s="198"/>
      <c r="MP75" s="198"/>
      <c r="MQ75" s="198"/>
      <c r="MR75" s="198"/>
      <c r="MS75" s="198"/>
      <c r="MT75" s="198"/>
      <c r="MU75" s="198"/>
      <c r="MV75" s="198"/>
      <c r="MW75" s="198"/>
      <c r="MX75" s="198"/>
      <c r="MY75" s="198"/>
      <c r="MZ75" s="198"/>
      <c r="NA75" s="198"/>
      <c r="NB75" s="198"/>
      <c r="NC75" s="198"/>
      <c r="ND75" s="198"/>
      <c r="NE75" s="198"/>
      <c r="NF75" s="198"/>
      <c r="NG75" s="198"/>
      <c r="NH75" s="198"/>
      <c r="NI75" s="198"/>
      <c r="NJ75" s="198"/>
      <c r="NK75" s="198"/>
      <c r="NL75" s="198"/>
      <c r="NM75" s="198"/>
      <c r="NN75" s="198"/>
      <c r="NO75" s="198"/>
      <c r="NP75" s="198"/>
      <c r="NQ75" s="198"/>
      <c r="NR75" s="198"/>
      <c r="NS75" s="198"/>
      <c r="NT75" s="198"/>
      <c r="NU75" s="198"/>
      <c r="NV75" s="198"/>
      <c r="NW75" s="198"/>
      <c r="NX75" s="198"/>
      <c r="NY75" s="198"/>
      <c r="NZ75" s="198"/>
      <c r="OA75" s="198"/>
      <c r="OB75" s="198"/>
      <c r="OC75" s="198"/>
      <c r="OD75" s="198"/>
      <c r="OE75" s="198"/>
      <c r="OF75" s="198"/>
      <c r="OG75" s="198"/>
      <c r="OH75" s="198"/>
      <c r="OI75" s="198"/>
      <c r="OJ75" s="198"/>
      <c r="OK75" s="198"/>
      <c r="OL75" s="198"/>
      <c r="OM75" s="198"/>
      <c r="ON75" s="198"/>
      <c r="OO75" s="198"/>
      <c r="OP75" s="198"/>
      <c r="OQ75" s="198"/>
      <c r="OR75" s="198"/>
      <c r="OS75" s="198"/>
      <c r="OT75" s="198"/>
      <c r="OU75" s="198"/>
      <c r="OV75" s="198"/>
      <c r="OW75" s="198"/>
      <c r="OX75" s="198"/>
      <c r="OY75" s="198"/>
      <c r="OZ75" s="198"/>
      <c r="PA75" s="198"/>
      <c r="PB75" s="198"/>
      <c r="PC75" s="198"/>
      <c r="PD75" s="198"/>
      <c r="PE75" s="198"/>
      <c r="PF75" s="198"/>
      <c r="PG75" s="198"/>
      <c r="PH75" s="198"/>
      <c r="PI75" s="198"/>
      <c r="PJ75" s="198"/>
      <c r="PK75" s="198"/>
      <c r="PL75" s="198"/>
      <c r="PM75" s="198"/>
      <c r="PN75" s="198"/>
      <c r="PO75" s="198"/>
      <c r="PP75" s="198"/>
      <c r="PQ75" s="198"/>
      <c r="PR75" s="198"/>
      <c r="PS75" s="198"/>
      <c r="PT75" s="198"/>
      <c r="PU75" s="198"/>
      <c r="PV75" s="198"/>
      <c r="PW75" s="198"/>
      <c r="PX75" s="198"/>
      <c r="PY75" s="198"/>
      <c r="PZ75" s="198"/>
      <c r="QA75" s="198"/>
      <c r="QB75" s="198"/>
      <c r="QC75" s="198"/>
      <c r="QD75" s="198"/>
      <c r="QE75" s="198"/>
      <c r="QF75" s="198"/>
      <c r="QG75" s="198"/>
      <c r="QH75" s="198"/>
      <c r="QI75" s="198"/>
      <c r="QJ75" s="198"/>
      <c r="QK75" s="198"/>
      <c r="QL75" s="198"/>
      <c r="QM75" s="198"/>
      <c r="QN75" s="198"/>
      <c r="QO75" s="198"/>
      <c r="QP75" s="198"/>
      <c r="QQ75" s="198"/>
      <c r="QR75" s="198"/>
      <c r="QS75" s="198"/>
      <c r="QT75" s="198"/>
      <c r="QU75" s="198"/>
      <c r="QV75" s="198"/>
      <c r="QW75" s="198"/>
      <c r="QX75" s="198"/>
      <c r="QY75" s="198"/>
      <c r="QZ75" s="198"/>
      <c r="RA75" s="198"/>
      <c r="RB75" s="198"/>
      <c r="RC75" s="198"/>
      <c r="RD75" s="198"/>
      <c r="RE75" s="198"/>
      <c r="RF75" s="198"/>
      <c r="RG75" s="198"/>
      <c r="RH75" s="198"/>
      <c r="RI75" s="198"/>
      <c r="RJ75" s="198"/>
      <c r="RK75" s="198"/>
      <c r="RL75" s="198"/>
      <c r="RM75" s="198"/>
      <c r="RN75" s="198"/>
      <c r="RO75" s="198"/>
      <c r="RP75" s="198"/>
      <c r="RQ75" s="198"/>
      <c r="RR75" s="198"/>
      <c r="RS75" s="198"/>
      <c r="RT75" s="198"/>
      <c r="RU75" s="198"/>
      <c r="RV75" s="198"/>
      <c r="RW75" s="198"/>
      <c r="RX75" s="198"/>
      <c r="RY75" s="198"/>
      <c r="RZ75" s="198"/>
      <c r="SA75" s="198"/>
      <c r="SB75" s="198"/>
      <c r="SC75" s="198"/>
      <c r="SD75" s="198"/>
      <c r="SE75" s="198"/>
      <c r="SF75" s="198"/>
      <c r="SG75" s="198"/>
      <c r="SH75" s="198"/>
      <c r="SI75" s="198"/>
      <c r="SJ75" s="198"/>
      <c r="SK75" s="198"/>
      <c r="SL75" s="198"/>
      <c r="SM75" s="198"/>
      <c r="SN75" s="198"/>
      <c r="SO75" s="198"/>
      <c r="SP75" s="198"/>
      <c r="SQ75" s="198"/>
      <c r="SR75" s="198"/>
      <c r="SS75" s="198"/>
      <c r="ST75" s="198"/>
      <c r="SU75" s="198"/>
      <c r="SV75" s="198"/>
      <c r="SW75" s="198"/>
      <c r="SX75" s="198"/>
      <c r="SY75" s="198"/>
      <c r="SZ75" s="198"/>
      <c r="TA75" s="198"/>
      <c r="TB75" s="198"/>
      <c r="TC75" s="198"/>
      <c r="TD75" s="198"/>
      <c r="TE75" s="198"/>
      <c r="TF75" s="198"/>
      <c r="TG75" s="198"/>
      <c r="TH75" s="198"/>
      <c r="TI75" s="198"/>
      <c r="TJ75" s="198"/>
      <c r="TK75" s="198"/>
      <c r="TL75" s="198"/>
      <c r="TM75" s="198"/>
      <c r="TN75" s="198"/>
      <c r="TO75" s="198"/>
      <c r="TP75" s="198"/>
      <c r="TQ75" s="198"/>
      <c r="TR75" s="198"/>
      <c r="TS75" s="198"/>
      <c r="TT75" s="198"/>
      <c r="TU75" s="198"/>
      <c r="TV75" s="198"/>
      <c r="TW75" s="198"/>
      <c r="TX75" s="198"/>
      <c r="TY75" s="198"/>
      <c r="TZ75" s="198"/>
      <c r="UA75" s="198"/>
      <c r="UB75" s="198"/>
      <c r="UC75" s="198"/>
      <c r="UD75" s="198"/>
      <c r="UE75" s="198"/>
      <c r="UF75" s="198"/>
      <c r="UG75" s="198"/>
      <c r="UH75" s="198"/>
      <c r="UI75" s="198"/>
      <c r="UJ75" s="198"/>
      <c r="UK75" s="198"/>
      <c r="UL75" s="198"/>
      <c r="UM75" s="198"/>
      <c r="UN75" s="198"/>
      <c r="UO75" s="198"/>
      <c r="UP75" s="198"/>
      <c r="UQ75" s="198"/>
      <c r="UR75" s="198"/>
      <c r="US75" s="198"/>
      <c r="UT75" s="198"/>
      <c r="UU75" s="198"/>
      <c r="UV75" s="198"/>
      <c r="UW75" s="198"/>
      <c r="UX75" s="198"/>
      <c r="UY75" s="198"/>
      <c r="UZ75" s="198"/>
      <c r="VA75" s="198"/>
      <c r="VB75" s="198"/>
      <c r="VC75" s="198"/>
      <c r="VD75" s="198"/>
      <c r="VE75" s="198"/>
      <c r="VF75" s="198"/>
      <c r="VG75" s="198"/>
      <c r="VH75" s="198"/>
      <c r="VI75" s="198"/>
      <c r="VJ75" s="198"/>
      <c r="VK75" s="198"/>
      <c r="VL75" s="198"/>
      <c r="VM75" s="198"/>
      <c r="VN75" s="198"/>
      <c r="VO75" s="198"/>
      <c r="VP75" s="198"/>
      <c r="VQ75" s="198"/>
      <c r="VR75" s="198"/>
      <c r="VS75" s="198"/>
      <c r="VT75" s="198"/>
      <c r="VU75" s="198"/>
      <c r="VV75" s="198"/>
      <c r="VW75" s="198"/>
      <c r="VX75" s="198"/>
      <c r="VY75" s="198"/>
      <c r="VZ75" s="198"/>
      <c r="WA75" s="198"/>
      <c r="WB75" s="198"/>
      <c r="WC75" s="198"/>
      <c r="WD75" s="198"/>
      <c r="WE75" s="198"/>
      <c r="WF75" s="198"/>
      <c r="WG75" s="198"/>
      <c r="WH75" s="198"/>
      <c r="WI75" s="198"/>
      <c r="WJ75" s="198"/>
      <c r="WK75" s="198"/>
      <c r="WL75" s="198"/>
      <c r="WM75" s="198"/>
      <c r="WN75" s="198"/>
      <c r="WO75" s="198"/>
      <c r="WP75" s="198"/>
      <c r="WQ75" s="198"/>
      <c r="WR75" s="198"/>
      <c r="WS75" s="198"/>
      <c r="WT75" s="198"/>
      <c r="WU75" s="198"/>
      <c r="WV75" s="198"/>
      <c r="WW75" s="198"/>
      <c r="WX75" s="198"/>
      <c r="WY75" s="198"/>
      <c r="WZ75" s="198"/>
      <c r="XA75" s="198"/>
      <c r="XB75" s="198"/>
      <c r="XC75" s="198"/>
      <c r="XD75" s="198"/>
      <c r="XE75" s="198"/>
      <c r="XF75" s="198"/>
      <c r="XG75" s="198"/>
      <c r="XH75" s="198"/>
      <c r="XI75" s="198"/>
      <c r="XJ75" s="198"/>
      <c r="XK75" s="198"/>
      <c r="XL75" s="198"/>
      <c r="XM75" s="198"/>
      <c r="XN75" s="198"/>
      <c r="XO75" s="198"/>
      <c r="XP75" s="198"/>
      <c r="XQ75" s="198"/>
      <c r="XR75" s="198"/>
      <c r="XS75" s="198"/>
      <c r="XT75" s="198"/>
      <c r="XU75" s="198"/>
      <c r="XV75" s="198"/>
      <c r="XW75" s="198"/>
      <c r="XX75" s="198"/>
      <c r="XY75" s="198"/>
      <c r="XZ75" s="198"/>
      <c r="YA75" s="198"/>
      <c r="YB75" s="198"/>
      <c r="YC75" s="198"/>
      <c r="YD75" s="198"/>
      <c r="YE75" s="198"/>
      <c r="YF75" s="198"/>
      <c r="YG75" s="198"/>
      <c r="YH75" s="198"/>
      <c r="YI75" s="198"/>
      <c r="YJ75" s="198"/>
      <c r="YK75" s="198"/>
      <c r="YL75" s="198"/>
      <c r="YM75" s="198"/>
      <c r="YN75" s="198"/>
      <c r="YO75" s="198"/>
      <c r="YP75" s="198"/>
      <c r="YQ75" s="198"/>
      <c r="YR75" s="198"/>
      <c r="YS75" s="198"/>
      <c r="YT75" s="198"/>
      <c r="YU75" s="198"/>
      <c r="YV75" s="198"/>
      <c r="YW75" s="198"/>
      <c r="YX75" s="198"/>
      <c r="YY75" s="198"/>
      <c r="YZ75" s="198"/>
      <c r="ZA75" s="198"/>
      <c r="ZB75" s="198"/>
      <c r="ZC75" s="198"/>
      <c r="ZD75" s="198"/>
      <c r="ZE75" s="198"/>
      <c r="ZF75" s="198"/>
      <c r="ZG75" s="198"/>
      <c r="ZH75" s="198"/>
      <c r="ZI75" s="198"/>
      <c r="ZJ75" s="198"/>
      <c r="ZK75" s="198"/>
      <c r="ZL75" s="198"/>
      <c r="ZM75" s="198"/>
      <c r="ZN75" s="198"/>
      <c r="ZO75" s="198"/>
      <c r="ZP75" s="198"/>
      <c r="ZQ75" s="198"/>
      <c r="ZR75" s="198"/>
      <c r="ZS75" s="198"/>
      <c r="ZT75" s="198"/>
      <c r="ZU75" s="198"/>
      <c r="ZV75" s="198"/>
      <c r="ZW75" s="198"/>
      <c r="ZX75" s="198"/>
      <c r="ZY75" s="198"/>
      <c r="ZZ75" s="198"/>
      <c r="AAA75" s="198"/>
      <c r="AAB75" s="198"/>
      <c r="AAC75" s="198"/>
      <c r="AAD75" s="198"/>
      <c r="AAE75" s="198"/>
      <c r="AAF75" s="198"/>
      <c r="AAG75" s="198"/>
      <c r="AAH75" s="198"/>
      <c r="AAI75" s="198"/>
      <c r="AAJ75" s="198"/>
      <c r="AAK75" s="198"/>
      <c r="AAL75" s="198"/>
      <c r="AAM75" s="198"/>
      <c r="AAN75" s="198"/>
      <c r="AAO75" s="198"/>
      <c r="AAP75" s="198"/>
      <c r="AAQ75" s="198"/>
      <c r="AAR75" s="198"/>
      <c r="AAS75" s="198"/>
      <c r="AAT75" s="198"/>
      <c r="AAU75" s="198"/>
      <c r="AAV75" s="198"/>
      <c r="AAW75" s="198"/>
      <c r="AAX75" s="198"/>
      <c r="AAY75" s="198"/>
      <c r="AAZ75" s="198"/>
      <c r="ABA75" s="198"/>
      <c r="ABB75" s="198"/>
      <c r="ABC75" s="198"/>
      <c r="ABD75" s="198"/>
      <c r="ABE75" s="198"/>
      <c r="ABF75" s="198"/>
      <c r="ABG75" s="198"/>
      <c r="ABH75" s="198"/>
      <c r="ABI75" s="198"/>
      <c r="ABJ75" s="198"/>
      <c r="ABK75" s="198"/>
      <c r="ABL75" s="198"/>
      <c r="ABM75" s="198"/>
      <c r="ABN75" s="198"/>
      <c r="ABO75" s="198"/>
      <c r="ABP75" s="198"/>
      <c r="ABQ75" s="198"/>
      <c r="ABR75" s="198"/>
      <c r="ABS75" s="198"/>
      <c r="ABT75" s="198"/>
      <c r="ABU75" s="198"/>
      <c r="ABV75" s="198"/>
      <c r="ABW75" s="198"/>
      <c r="ABX75" s="198"/>
      <c r="ABY75" s="198"/>
      <c r="ABZ75" s="198"/>
      <c r="ACA75" s="198"/>
      <c r="ACB75" s="198"/>
      <c r="ACC75" s="198"/>
      <c r="ACD75" s="198"/>
      <c r="ACE75" s="198"/>
      <c r="ACF75" s="198"/>
      <c r="ACG75" s="198"/>
      <c r="ACH75" s="198"/>
      <c r="ACI75" s="198"/>
      <c r="ACJ75" s="198"/>
      <c r="ACK75" s="198"/>
      <c r="ACL75" s="198"/>
      <c r="ACM75" s="198"/>
      <c r="ACN75" s="198"/>
      <c r="ACO75" s="198"/>
      <c r="ACP75" s="198"/>
      <c r="ACQ75" s="198"/>
      <c r="ACR75" s="198"/>
      <c r="ACS75" s="198"/>
      <c r="ACT75" s="198"/>
      <c r="ACU75" s="198"/>
      <c r="ACV75" s="198"/>
      <c r="ACW75" s="198"/>
      <c r="ACX75" s="198"/>
      <c r="ACY75" s="198"/>
      <c r="ACZ75" s="198"/>
      <c r="ADA75" s="198"/>
      <c r="ADB75" s="198"/>
      <c r="ADC75" s="198"/>
      <c r="ADD75" s="198"/>
      <c r="ADE75" s="198"/>
      <c r="ADF75" s="198"/>
      <c r="ADG75" s="198"/>
      <c r="ADH75" s="198"/>
      <c r="ADI75" s="198"/>
      <c r="ADJ75" s="198"/>
      <c r="ADK75" s="198"/>
      <c r="ADL75" s="198"/>
      <c r="ADM75" s="198"/>
      <c r="ADN75" s="198"/>
      <c r="ADO75" s="198"/>
      <c r="ADP75" s="198"/>
      <c r="ADQ75" s="198"/>
      <c r="ADR75" s="198"/>
      <c r="ADS75" s="198"/>
      <c r="ADT75" s="198"/>
      <c r="ADU75" s="198"/>
      <c r="ADV75" s="198"/>
      <c r="ADW75" s="198"/>
      <c r="ADX75" s="198"/>
      <c r="ADY75" s="198"/>
      <c r="ADZ75" s="198"/>
      <c r="AEA75" s="198"/>
      <c r="AEB75" s="198"/>
      <c r="AEC75" s="198"/>
      <c r="AED75" s="198"/>
      <c r="AEE75" s="198"/>
      <c r="AEF75" s="198"/>
      <c r="AEG75" s="198"/>
      <c r="AEH75" s="198"/>
      <c r="AEI75" s="198"/>
      <c r="AEJ75" s="198"/>
      <c r="AEK75" s="198"/>
      <c r="AEL75" s="198"/>
      <c r="AEM75" s="198"/>
      <c r="AEN75" s="198"/>
      <c r="AEO75" s="198"/>
      <c r="AEP75" s="198"/>
      <c r="AEQ75" s="198"/>
      <c r="AER75" s="198"/>
      <c r="AES75" s="198"/>
      <c r="AET75" s="198"/>
      <c r="AEU75" s="198"/>
      <c r="AEV75" s="198"/>
      <c r="AEW75" s="198"/>
      <c r="AEX75" s="198"/>
      <c r="AEY75" s="198"/>
      <c r="AEZ75" s="198"/>
      <c r="AFA75" s="198"/>
      <c r="AFB75" s="198"/>
      <c r="AFC75" s="198"/>
      <c r="AFD75" s="198"/>
      <c r="AFE75" s="198"/>
      <c r="AFF75" s="198"/>
      <c r="AFG75" s="198"/>
      <c r="AFH75" s="198"/>
      <c r="AFI75" s="198"/>
      <c r="AFJ75" s="198"/>
      <c r="AFK75" s="198"/>
      <c r="AFL75" s="198"/>
      <c r="AFM75" s="198"/>
      <c r="AFN75" s="198"/>
      <c r="AFO75" s="198"/>
      <c r="AFP75" s="198"/>
      <c r="AFQ75" s="198"/>
      <c r="AFR75" s="198"/>
      <c r="AFS75" s="198"/>
      <c r="AFT75" s="198"/>
      <c r="AFU75" s="198"/>
      <c r="AFV75" s="198"/>
      <c r="AFW75" s="198"/>
      <c r="AFX75" s="198"/>
      <c r="AFY75" s="198"/>
      <c r="AFZ75" s="198"/>
      <c r="AGA75" s="198"/>
      <c r="AGB75" s="198"/>
      <c r="AGC75" s="198"/>
      <c r="AGD75" s="198"/>
      <c r="AGE75" s="198"/>
      <c r="AGF75" s="198"/>
      <c r="AGG75" s="198"/>
      <c r="AGH75" s="198"/>
      <c r="AGI75" s="198"/>
      <c r="AGJ75" s="198"/>
      <c r="AGK75" s="198"/>
      <c r="AGL75" s="198"/>
      <c r="AGM75" s="198"/>
      <c r="AGN75" s="198"/>
      <c r="AGO75" s="198"/>
      <c r="AGP75" s="198"/>
      <c r="AGQ75" s="198"/>
      <c r="AGR75" s="198"/>
      <c r="AGS75" s="198"/>
      <c r="AGT75" s="198"/>
      <c r="AGU75" s="198"/>
      <c r="AGV75" s="198"/>
      <c r="AGW75" s="198"/>
      <c r="AGX75" s="198"/>
      <c r="AGY75" s="198"/>
      <c r="AGZ75" s="198"/>
      <c r="AHA75" s="198"/>
      <c r="AHB75" s="198"/>
      <c r="AHC75" s="198"/>
      <c r="AHD75" s="198"/>
      <c r="AHE75" s="198"/>
      <c r="AHF75" s="198"/>
      <c r="AHG75" s="198"/>
      <c r="AHH75" s="198"/>
      <c r="AHI75" s="198"/>
      <c r="AHJ75" s="198"/>
      <c r="AHK75" s="198"/>
      <c r="AHL75" s="198"/>
      <c r="AHM75" s="198"/>
      <c r="AHN75" s="198"/>
      <c r="AHO75" s="198"/>
      <c r="AHP75" s="198"/>
      <c r="AHQ75" s="198"/>
      <c r="AHR75" s="198"/>
      <c r="AHS75" s="198"/>
      <c r="AHT75" s="198"/>
      <c r="AHU75" s="198"/>
      <c r="AHV75" s="198"/>
      <c r="AHW75" s="198"/>
      <c r="AHX75" s="198"/>
      <c r="AHY75" s="198"/>
      <c r="AHZ75" s="198"/>
      <c r="AIA75" s="198"/>
      <c r="AIB75" s="198"/>
      <c r="AIC75" s="198"/>
      <c r="AID75" s="198"/>
      <c r="AIE75" s="198"/>
      <c r="AIF75" s="198"/>
      <c r="AIG75" s="198"/>
      <c r="AIH75" s="198"/>
      <c r="AII75" s="198"/>
      <c r="AIJ75" s="198"/>
      <c r="AIK75" s="198"/>
      <c r="AIL75" s="198"/>
      <c r="AIM75" s="198"/>
      <c r="AIN75" s="198"/>
      <c r="AIO75" s="198"/>
      <c r="AIP75" s="198"/>
      <c r="AIQ75" s="198"/>
      <c r="AIR75" s="198"/>
      <c r="AIS75" s="198"/>
      <c r="AIT75" s="198"/>
      <c r="AIU75" s="198"/>
      <c r="AIV75" s="198"/>
      <c r="AIW75" s="198"/>
      <c r="AIX75" s="198"/>
      <c r="AIY75" s="198"/>
      <c r="AIZ75" s="198"/>
      <c r="AJA75" s="198"/>
      <c r="AJB75" s="198"/>
      <c r="AJC75" s="198"/>
      <c r="AJD75" s="198"/>
      <c r="AJE75" s="198"/>
      <c r="AJF75" s="198"/>
      <c r="AJG75" s="198"/>
      <c r="AJH75" s="198"/>
      <c r="AJI75" s="198"/>
      <c r="AJJ75" s="198"/>
      <c r="AJK75" s="198"/>
      <c r="AJL75" s="198"/>
      <c r="AJM75" s="198"/>
      <c r="AJN75" s="198"/>
      <c r="AJO75" s="198"/>
      <c r="AJP75" s="198"/>
      <c r="AJQ75" s="198"/>
      <c r="AJR75" s="198"/>
      <c r="AJS75" s="198"/>
      <c r="AJT75" s="198"/>
      <c r="AJU75" s="198"/>
      <c r="AJV75" s="198"/>
      <c r="AJW75" s="198"/>
      <c r="AJX75" s="198"/>
      <c r="AJY75" s="198"/>
      <c r="AJZ75" s="198"/>
      <c r="AKA75" s="198"/>
      <c r="AKB75" s="198"/>
      <c r="AKC75" s="198"/>
      <c r="AKD75" s="198"/>
      <c r="AKE75" s="198"/>
      <c r="AKF75" s="198"/>
      <c r="AKG75" s="198"/>
      <c r="AKH75" s="198"/>
      <c r="AKI75" s="198"/>
      <c r="AKJ75" s="198"/>
      <c r="AKK75" s="198"/>
      <c r="AKL75" s="198"/>
      <c r="AKM75" s="198"/>
      <c r="AKN75" s="198"/>
      <c r="AKO75" s="198"/>
      <c r="AKP75" s="198"/>
      <c r="AKQ75" s="198"/>
      <c r="AKR75" s="198"/>
      <c r="AKS75" s="198"/>
      <c r="AKT75" s="198"/>
      <c r="AKU75" s="198"/>
      <c r="AKV75" s="198"/>
      <c r="AKW75" s="198"/>
      <c r="AKX75" s="198"/>
      <c r="AKY75" s="198"/>
      <c r="AKZ75" s="198"/>
      <c r="ALA75" s="198"/>
      <c r="ALB75" s="198"/>
      <c r="ALC75" s="198"/>
      <c r="ALD75" s="198"/>
      <c r="ALE75" s="198"/>
      <c r="ALF75" s="198"/>
      <c r="ALG75" s="198"/>
      <c r="ALH75" s="198"/>
      <c r="ALI75" s="198"/>
      <c r="ALJ75" s="198"/>
      <c r="ALK75" s="198"/>
      <c r="ALL75" s="198"/>
      <c r="ALM75" s="198"/>
      <c r="ALN75" s="198"/>
      <c r="ALO75" s="198"/>
      <c r="ALP75" s="198"/>
      <c r="ALQ75" s="198"/>
      <c r="ALR75" s="198"/>
      <c r="ALS75" s="198"/>
      <c r="ALT75" s="198"/>
      <c r="ALU75" s="198"/>
      <c r="ALV75" s="198"/>
      <c r="ALW75" s="198"/>
      <c r="ALX75" s="198"/>
      <c r="ALY75" s="198"/>
      <c r="ALZ75" s="198"/>
      <c r="AMA75" s="198"/>
      <c r="AMB75" s="198"/>
      <c r="AMC75" s="198"/>
      <c r="AMD75" s="198"/>
      <c r="AME75" s="198"/>
      <c r="AMF75" s="198"/>
      <c r="AMG75" s="198"/>
      <c r="AMH75" s="198"/>
      <c r="AMI75" s="198"/>
      <c r="AMJ75" s="198"/>
    </row>
    <row r="76" spans="1:1024" s="199" customFormat="1" ht="12.75" customHeight="1">
      <c r="A76" s="269" t="s">
        <v>319</v>
      </c>
      <c r="B76" s="274" t="s">
        <v>320</v>
      </c>
      <c r="C76" s="215" t="s">
        <v>15</v>
      </c>
      <c r="D76" s="216"/>
      <c r="E76" s="216" t="s">
        <v>15</v>
      </c>
      <c r="F76" s="216"/>
      <c r="G76" s="275"/>
      <c r="H76" s="276">
        <v>2</v>
      </c>
      <c r="I76" s="270"/>
      <c r="J76" s="272">
        <v>3</v>
      </c>
      <c r="K76" s="277" t="s">
        <v>20</v>
      </c>
      <c r="L76" s="275"/>
      <c r="M76" s="283"/>
      <c r="N76" s="279"/>
      <c r="O76" s="289" t="s">
        <v>321</v>
      </c>
      <c r="P76" s="290"/>
      <c r="Q76" s="282" t="s">
        <v>323</v>
      </c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  <c r="BI76" s="198"/>
      <c r="BJ76" s="198"/>
      <c r="BK76" s="198"/>
      <c r="BL76" s="198"/>
      <c r="BM76" s="198"/>
      <c r="BN76" s="198"/>
      <c r="BO76" s="198"/>
      <c r="BP76" s="198"/>
      <c r="BQ76" s="198"/>
      <c r="BR76" s="198"/>
      <c r="BS76" s="198"/>
      <c r="BT76" s="198"/>
      <c r="BU76" s="198"/>
      <c r="BV76" s="198"/>
      <c r="BW76" s="198"/>
      <c r="BX76" s="198"/>
      <c r="BY76" s="198"/>
      <c r="BZ76" s="198"/>
      <c r="CA76" s="198"/>
      <c r="CB76" s="198"/>
      <c r="CC76" s="198"/>
      <c r="CD76" s="198"/>
      <c r="CE76" s="198"/>
      <c r="CF76" s="198"/>
      <c r="CG76" s="198"/>
      <c r="CH76" s="198"/>
      <c r="CI76" s="198"/>
      <c r="CJ76" s="198"/>
      <c r="CK76" s="198"/>
      <c r="CL76" s="198"/>
      <c r="CM76" s="198"/>
      <c r="CN76" s="198"/>
      <c r="CO76" s="198"/>
      <c r="CP76" s="198"/>
      <c r="CQ76" s="198"/>
      <c r="CR76" s="198"/>
      <c r="CS76" s="198"/>
      <c r="CT76" s="198"/>
      <c r="CU76" s="198"/>
      <c r="CV76" s="198"/>
      <c r="CW76" s="198"/>
      <c r="CX76" s="198"/>
      <c r="CY76" s="198"/>
      <c r="CZ76" s="198"/>
      <c r="DA76" s="198"/>
      <c r="DB76" s="198"/>
      <c r="DC76" s="198"/>
      <c r="DD76" s="198"/>
      <c r="DE76" s="198"/>
      <c r="DF76" s="198"/>
      <c r="DG76" s="198"/>
      <c r="DH76" s="198"/>
      <c r="DI76" s="198"/>
      <c r="DJ76" s="198"/>
      <c r="DK76" s="198"/>
      <c r="DL76" s="198"/>
      <c r="DM76" s="198"/>
      <c r="DN76" s="198"/>
      <c r="DO76" s="198"/>
      <c r="DP76" s="198"/>
      <c r="DQ76" s="198"/>
      <c r="DR76" s="198"/>
      <c r="DS76" s="198"/>
      <c r="DT76" s="198"/>
      <c r="DU76" s="198"/>
      <c r="DV76" s="198"/>
      <c r="DW76" s="198"/>
      <c r="DX76" s="198"/>
      <c r="DY76" s="198"/>
      <c r="DZ76" s="198"/>
      <c r="EA76" s="198"/>
      <c r="EB76" s="198"/>
      <c r="EC76" s="198"/>
      <c r="ED76" s="198"/>
      <c r="EE76" s="198"/>
      <c r="EF76" s="198"/>
      <c r="EG76" s="198"/>
      <c r="EH76" s="198"/>
      <c r="EI76" s="198"/>
      <c r="EJ76" s="198"/>
      <c r="EK76" s="198"/>
      <c r="EL76" s="198"/>
      <c r="EM76" s="198"/>
      <c r="EN76" s="198"/>
      <c r="EO76" s="198"/>
      <c r="EP76" s="198"/>
      <c r="EQ76" s="198"/>
      <c r="ER76" s="198"/>
      <c r="ES76" s="198"/>
      <c r="ET76" s="198"/>
      <c r="EU76" s="198"/>
      <c r="EV76" s="198"/>
      <c r="EW76" s="198"/>
      <c r="EX76" s="198"/>
      <c r="EY76" s="198"/>
      <c r="EZ76" s="198"/>
      <c r="FA76" s="198"/>
      <c r="FB76" s="198"/>
      <c r="FC76" s="198"/>
      <c r="FD76" s="198"/>
      <c r="FE76" s="198"/>
      <c r="FF76" s="198"/>
      <c r="FG76" s="198"/>
      <c r="FH76" s="198"/>
      <c r="FI76" s="198"/>
      <c r="FJ76" s="198"/>
      <c r="FK76" s="198"/>
      <c r="FL76" s="198"/>
      <c r="FM76" s="198"/>
      <c r="FN76" s="198"/>
      <c r="FO76" s="198"/>
      <c r="FP76" s="198"/>
      <c r="FQ76" s="198"/>
      <c r="FR76" s="198"/>
      <c r="FS76" s="198"/>
      <c r="FT76" s="198"/>
      <c r="FU76" s="198"/>
      <c r="FV76" s="198"/>
      <c r="FW76" s="198"/>
      <c r="FX76" s="198"/>
      <c r="FY76" s="198"/>
      <c r="FZ76" s="198"/>
      <c r="GA76" s="198"/>
      <c r="GB76" s="198"/>
      <c r="GC76" s="198"/>
      <c r="GD76" s="198"/>
      <c r="GE76" s="198"/>
      <c r="GF76" s="198"/>
      <c r="GG76" s="198"/>
      <c r="GH76" s="198"/>
      <c r="GI76" s="198"/>
      <c r="GJ76" s="198"/>
      <c r="GK76" s="198"/>
      <c r="GL76" s="198"/>
      <c r="GM76" s="198"/>
      <c r="GN76" s="198"/>
      <c r="GO76" s="198"/>
      <c r="GP76" s="198"/>
      <c r="GQ76" s="198"/>
      <c r="GR76" s="198"/>
      <c r="GS76" s="198"/>
      <c r="GT76" s="198"/>
      <c r="GU76" s="198"/>
      <c r="GV76" s="198"/>
      <c r="GW76" s="198"/>
      <c r="GX76" s="198"/>
      <c r="GY76" s="198"/>
      <c r="GZ76" s="198"/>
      <c r="HA76" s="198"/>
      <c r="HB76" s="198"/>
      <c r="HC76" s="198"/>
      <c r="HD76" s="198"/>
      <c r="HE76" s="198"/>
      <c r="HF76" s="198"/>
      <c r="HG76" s="198"/>
      <c r="HH76" s="198"/>
      <c r="HI76" s="198"/>
      <c r="HJ76" s="198"/>
      <c r="HK76" s="198"/>
      <c r="HL76" s="198"/>
      <c r="HM76" s="198"/>
      <c r="HN76" s="198"/>
      <c r="HO76" s="198"/>
      <c r="HP76" s="198"/>
      <c r="HQ76" s="198"/>
      <c r="HR76" s="198"/>
      <c r="HS76" s="198"/>
      <c r="HT76" s="198"/>
      <c r="HU76" s="198"/>
      <c r="HV76" s="198"/>
      <c r="HW76" s="198"/>
      <c r="HX76" s="198"/>
      <c r="HY76" s="198"/>
      <c r="HZ76" s="198"/>
      <c r="IA76" s="198"/>
      <c r="IB76" s="198"/>
      <c r="IC76" s="198"/>
      <c r="ID76" s="198"/>
      <c r="IE76" s="198"/>
      <c r="IF76" s="198"/>
      <c r="IG76" s="198"/>
      <c r="IH76" s="198"/>
      <c r="II76" s="198"/>
      <c r="IJ76" s="198"/>
      <c r="IK76" s="198"/>
      <c r="IL76" s="198"/>
      <c r="IM76" s="198"/>
      <c r="IN76" s="198"/>
      <c r="IO76" s="198"/>
      <c r="IP76" s="198"/>
      <c r="IQ76" s="198"/>
      <c r="IR76" s="198"/>
      <c r="IS76" s="198"/>
      <c r="IT76" s="198"/>
      <c r="IU76" s="198"/>
      <c r="IV76" s="198"/>
      <c r="IW76" s="198"/>
      <c r="IX76" s="198"/>
      <c r="IY76" s="198"/>
      <c r="IZ76" s="198"/>
      <c r="JA76" s="198"/>
      <c r="JB76" s="198"/>
      <c r="JC76" s="198"/>
      <c r="JD76" s="198"/>
      <c r="JE76" s="198"/>
      <c r="JF76" s="198"/>
      <c r="JG76" s="198"/>
      <c r="JH76" s="198"/>
      <c r="JI76" s="198"/>
      <c r="JJ76" s="198"/>
      <c r="JK76" s="198"/>
      <c r="JL76" s="198"/>
      <c r="JM76" s="198"/>
      <c r="JN76" s="198"/>
      <c r="JO76" s="198"/>
      <c r="JP76" s="198"/>
      <c r="JQ76" s="198"/>
      <c r="JR76" s="198"/>
      <c r="JS76" s="198"/>
      <c r="JT76" s="198"/>
      <c r="JU76" s="198"/>
      <c r="JV76" s="198"/>
      <c r="JW76" s="198"/>
      <c r="JX76" s="198"/>
      <c r="JY76" s="198"/>
      <c r="JZ76" s="198"/>
      <c r="KA76" s="198"/>
      <c r="KB76" s="198"/>
      <c r="KC76" s="198"/>
      <c r="KD76" s="198"/>
      <c r="KE76" s="198"/>
      <c r="KF76" s="198"/>
      <c r="KG76" s="198"/>
      <c r="KH76" s="198"/>
      <c r="KI76" s="198"/>
      <c r="KJ76" s="198"/>
      <c r="KK76" s="198"/>
      <c r="KL76" s="198"/>
      <c r="KM76" s="198"/>
      <c r="KN76" s="198"/>
      <c r="KO76" s="198"/>
      <c r="KP76" s="198"/>
      <c r="KQ76" s="198"/>
      <c r="KR76" s="198"/>
      <c r="KS76" s="198"/>
      <c r="KT76" s="198"/>
      <c r="KU76" s="198"/>
      <c r="KV76" s="198"/>
      <c r="KW76" s="198"/>
      <c r="KX76" s="198"/>
      <c r="KY76" s="198"/>
      <c r="KZ76" s="198"/>
      <c r="LA76" s="198"/>
      <c r="LB76" s="198"/>
      <c r="LC76" s="198"/>
      <c r="LD76" s="198"/>
      <c r="LE76" s="198"/>
      <c r="LF76" s="198"/>
      <c r="LG76" s="198"/>
      <c r="LH76" s="198"/>
      <c r="LI76" s="198"/>
      <c r="LJ76" s="198"/>
      <c r="LK76" s="198"/>
      <c r="LL76" s="198"/>
      <c r="LM76" s="198"/>
      <c r="LN76" s="198"/>
      <c r="LO76" s="198"/>
      <c r="LP76" s="198"/>
      <c r="LQ76" s="198"/>
      <c r="LR76" s="198"/>
      <c r="LS76" s="198"/>
      <c r="LT76" s="198"/>
      <c r="LU76" s="198"/>
      <c r="LV76" s="198"/>
      <c r="LW76" s="198"/>
      <c r="LX76" s="198"/>
      <c r="LY76" s="198"/>
      <c r="LZ76" s="198"/>
      <c r="MA76" s="198"/>
      <c r="MB76" s="198"/>
      <c r="MC76" s="198"/>
      <c r="MD76" s="198"/>
      <c r="ME76" s="198"/>
      <c r="MF76" s="198"/>
      <c r="MG76" s="198"/>
      <c r="MH76" s="198"/>
      <c r="MI76" s="198"/>
      <c r="MJ76" s="198"/>
      <c r="MK76" s="198"/>
      <c r="ML76" s="198"/>
      <c r="MM76" s="198"/>
      <c r="MN76" s="198"/>
      <c r="MO76" s="198"/>
      <c r="MP76" s="198"/>
      <c r="MQ76" s="198"/>
      <c r="MR76" s="198"/>
      <c r="MS76" s="198"/>
      <c r="MT76" s="198"/>
      <c r="MU76" s="198"/>
      <c r="MV76" s="198"/>
      <c r="MW76" s="198"/>
      <c r="MX76" s="198"/>
      <c r="MY76" s="198"/>
      <c r="MZ76" s="198"/>
      <c r="NA76" s="198"/>
      <c r="NB76" s="198"/>
      <c r="NC76" s="198"/>
      <c r="ND76" s="198"/>
      <c r="NE76" s="198"/>
      <c r="NF76" s="198"/>
      <c r="NG76" s="198"/>
      <c r="NH76" s="198"/>
      <c r="NI76" s="198"/>
      <c r="NJ76" s="198"/>
      <c r="NK76" s="198"/>
      <c r="NL76" s="198"/>
      <c r="NM76" s="198"/>
      <c r="NN76" s="198"/>
      <c r="NO76" s="198"/>
      <c r="NP76" s="198"/>
      <c r="NQ76" s="198"/>
      <c r="NR76" s="198"/>
      <c r="NS76" s="198"/>
      <c r="NT76" s="198"/>
      <c r="NU76" s="198"/>
      <c r="NV76" s="198"/>
      <c r="NW76" s="198"/>
      <c r="NX76" s="198"/>
      <c r="NY76" s="198"/>
      <c r="NZ76" s="198"/>
      <c r="OA76" s="198"/>
      <c r="OB76" s="198"/>
      <c r="OC76" s="198"/>
      <c r="OD76" s="198"/>
      <c r="OE76" s="198"/>
      <c r="OF76" s="198"/>
      <c r="OG76" s="198"/>
      <c r="OH76" s="198"/>
      <c r="OI76" s="198"/>
      <c r="OJ76" s="198"/>
      <c r="OK76" s="198"/>
      <c r="OL76" s="198"/>
      <c r="OM76" s="198"/>
      <c r="ON76" s="198"/>
      <c r="OO76" s="198"/>
      <c r="OP76" s="198"/>
      <c r="OQ76" s="198"/>
      <c r="OR76" s="198"/>
      <c r="OS76" s="198"/>
      <c r="OT76" s="198"/>
      <c r="OU76" s="198"/>
      <c r="OV76" s="198"/>
      <c r="OW76" s="198"/>
      <c r="OX76" s="198"/>
      <c r="OY76" s="198"/>
      <c r="OZ76" s="198"/>
      <c r="PA76" s="198"/>
      <c r="PB76" s="198"/>
      <c r="PC76" s="198"/>
      <c r="PD76" s="198"/>
      <c r="PE76" s="198"/>
      <c r="PF76" s="198"/>
      <c r="PG76" s="198"/>
      <c r="PH76" s="198"/>
      <c r="PI76" s="198"/>
      <c r="PJ76" s="198"/>
      <c r="PK76" s="198"/>
      <c r="PL76" s="198"/>
      <c r="PM76" s="198"/>
      <c r="PN76" s="198"/>
      <c r="PO76" s="198"/>
      <c r="PP76" s="198"/>
      <c r="PQ76" s="198"/>
      <c r="PR76" s="198"/>
      <c r="PS76" s="198"/>
      <c r="PT76" s="198"/>
      <c r="PU76" s="198"/>
      <c r="PV76" s="198"/>
      <c r="PW76" s="198"/>
      <c r="PX76" s="198"/>
      <c r="PY76" s="198"/>
      <c r="PZ76" s="198"/>
      <c r="QA76" s="198"/>
      <c r="QB76" s="198"/>
      <c r="QC76" s="198"/>
      <c r="QD76" s="198"/>
      <c r="QE76" s="198"/>
      <c r="QF76" s="198"/>
      <c r="QG76" s="198"/>
      <c r="QH76" s="198"/>
      <c r="QI76" s="198"/>
      <c r="QJ76" s="198"/>
      <c r="QK76" s="198"/>
      <c r="QL76" s="198"/>
      <c r="QM76" s="198"/>
      <c r="QN76" s="198"/>
      <c r="QO76" s="198"/>
      <c r="QP76" s="198"/>
      <c r="QQ76" s="198"/>
      <c r="QR76" s="198"/>
      <c r="QS76" s="198"/>
      <c r="QT76" s="198"/>
      <c r="QU76" s="198"/>
      <c r="QV76" s="198"/>
      <c r="QW76" s="198"/>
      <c r="QX76" s="198"/>
      <c r="QY76" s="198"/>
      <c r="QZ76" s="198"/>
      <c r="RA76" s="198"/>
      <c r="RB76" s="198"/>
      <c r="RC76" s="198"/>
      <c r="RD76" s="198"/>
      <c r="RE76" s="198"/>
      <c r="RF76" s="198"/>
      <c r="RG76" s="198"/>
      <c r="RH76" s="198"/>
      <c r="RI76" s="198"/>
      <c r="RJ76" s="198"/>
      <c r="RK76" s="198"/>
      <c r="RL76" s="198"/>
      <c r="RM76" s="198"/>
      <c r="RN76" s="198"/>
      <c r="RO76" s="198"/>
      <c r="RP76" s="198"/>
      <c r="RQ76" s="198"/>
      <c r="RR76" s="198"/>
      <c r="RS76" s="198"/>
      <c r="RT76" s="198"/>
      <c r="RU76" s="198"/>
      <c r="RV76" s="198"/>
      <c r="RW76" s="198"/>
      <c r="RX76" s="198"/>
      <c r="RY76" s="198"/>
      <c r="RZ76" s="198"/>
      <c r="SA76" s="198"/>
      <c r="SB76" s="198"/>
      <c r="SC76" s="198"/>
      <c r="SD76" s="198"/>
      <c r="SE76" s="198"/>
      <c r="SF76" s="198"/>
      <c r="SG76" s="198"/>
      <c r="SH76" s="198"/>
      <c r="SI76" s="198"/>
      <c r="SJ76" s="198"/>
      <c r="SK76" s="198"/>
      <c r="SL76" s="198"/>
      <c r="SM76" s="198"/>
      <c r="SN76" s="198"/>
      <c r="SO76" s="198"/>
      <c r="SP76" s="198"/>
      <c r="SQ76" s="198"/>
      <c r="SR76" s="198"/>
      <c r="SS76" s="198"/>
      <c r="ST76" s="198"/>
      <c r="SU76" s="198"/>
      <c r="SV76" s="198"/>
      <c r="SW76" s="198"/>
      <c r="SX76" s="198"/>
      <c r="SY76" s="198"/>
      <c r="SZ76" s="198"/>
      <c r="TA76" s="198"/>
      <c r="TB76" s="198"/>
      <c r="TC76" s="198"/>
      <c r="TD76" s="198"/>
      <c r="TE76" s="198"/>
      <c r="TF76" s="198"/>
      <c r="TG76" s="198"/>
      <c r="TH76" s="198"/>
      <c r="TI76" s="198"/>
      <c r="TJ76" s="198"/>
      <c r="TK76" s="198"/>
      <c r="TL76" s="198"/>
      <c r="TM76" s="198"/>
      <c r="TN76" s="198"/>
      <c r="TO76" s="198"/>
      <c r="TP76" s="198"/>
      <c r="TQ76" s="198"/>
      <c r="TR76" s="198"/>
      <c r="TS76" s="198"/>
      <c r="TT76" s="198"/>
      <c r="TU76" s="198"/>
      <c r="TV76" s="198"/>
      <c r="TW76" s="198"/>
      <c r="TX76" s="198"/>
      <c r="TY76" s="198"/>
      <c r="TZ76" s="198"/>
      <c r="UA76" s="198"/>
      <c r="UB76" s="198"/>
      <c r="UC76" s="198"/>
      <c r="UD76" s="198"/>
      <c r="UE76" s="198"/>
      <c r="UF76" s="198"/>
      <c r="UG76" s="198"/>
      <c r="UH76" s="198"/>
      <c r="UI76" s="198"/>
      <c r="UJ76" s="198"/>
      <c r="UK76" s="198"/>
      <c r="UL76" s="198"/>
      <c r="UM76" s="198"/>
      <c r="UN76" s="198"/>
      <c r="UO76" s="198"/>
      <c r="UP76" s="198"/>
      <c r="UQ76" s="198"/>
      <c r="UR76" s="198"/>
      <c r="US76" s="198"/>
      <c r="UT76" s="198"/>
      <c r="UU76" s="198"/>
      <c r="UV76" s="198"/>
      <c r="UW76" s="198"/>
      <c r="UX76" s="198"/>
      <c r="UY76" s="198"/>
      <c r="UZ76" s="198"/>
      <c r="VA76" s="198"/>
      <c r="VB76" s="198"/>
      <c r="VC76" s="198"/>
      <c r="VD76" s="198"/>
      <c r="VE76" s="198"/>
      <c r="VF76" s="198"/>
      <c r="VG76" s="198"/>
      <c r="VH76" s="198"/>
      <c r="VI76" s="198"/>
      <c r="VJ76" s="198"/>
      <c r="VK76" s="198"/>
      <c r="VL76" s="198"/>
      <c r="VM76" s="198"/>
      <c r="VN76" s="198"/>
      <c r="VO76" s="198"/>
      <c r="VP76" s="198"/>
      <c r="VQ76" s="198"/>
      <c r="VR76" s="198"/>
      <c r="VS76" s="198"/>
      <c r="VT76" s="198"/>
      <c r="VU76" s="198"/>
      <c r="VV76" s="198"/>
      <c r="VW76" s="198"/>
      <c r="VX76" s="198"/>
      <c r="VY76" s="198"/>
      <c r="VZ76" s="198"/>
      <c r="WA76" s="198"/>
      <c r="WB76" s="198"/>
      <c r="WC76" s="198"/>
      <c r="WD76" s="198"/>
      <c r="WE76" s="198"/>
      <c r="WF76" s="198"/>
      <c r="WG76" s="198"/>
      <c r="WH76" s="198"/>
      <c r="WI76" s="198"/>
      <c r="WJ76" s="198"/>
      <c r="WK76" s="198"/>
      <c r="WL76" s="198"/>
      <c r="WM76" s="198"/>
      <c r="WN76" s="198"/>
      <c r="WO76" s="198"/>
      <c r="WP76" s="198"/>
      <c r="WQ76" s="198"/>
      <c r="WR76" s="198"/>
      <c r="WS76" s="198"/>
      <c r="WT76" s="198"/>
      <c r="WU76" s="198"/>
      <c r="WV76" s="198"/>
      <c r="WW76" s="198"/>
      <c r="WX76" s="198"/>
      <c r="WY76" s="198"/>
      <c r="WZ76" s="198"/>
      <c r="XA76" s="198"/>
      <c r="XB76" s="198"/>
      <c r="XC76" s="198"/>
      <c r="XD76" s="198"/>
      <c r="XE76" s="198"/>
      <c r="XF76" s="198"/>
      <c r="XG76" s="198"/>
      <c r="XH76" s="198"/>
      <c r="XI76" s="198"/>
      <c r="XJ76" s="198"/>
      <c r="XK76" s="198"/>
      <c r="XL76" s="198"/>
      <c r="XM76" s="198"/>
      <c r="XN76" s="198"/>
      <c r="XO76" s="198"/>
      <c r="XP76" s="198"/>
      <c r="XQ76" s="198"/>
      <c r="XR76" s="198"/>
      <c r="XS76" s="198"/>
      <c r="XT76" s="198"/>
      <c r="XU76" s="198"/>
      <c r="XV76" s="198"/>
      <c r="XW76" s="198"/>
      <c r="XX76" s="198"/>
      <c r="XY76" s="198"/>
      <c r="XZ76" s="198"/>
      <c r="YA76" s="198"/>
      <c r="YB76" s="198"/>
      <c r="YC76" s="198"/>
      <c r="YD76" s="198"/>
      <c r="YE76" s="198"/>
      <c r="YF76" s="198"/>
      <c r="YG76" s="198"/>
      <c r="YH76" s="198"/>
      <c r="YI76" s="198"/>
      <c r="YJ76" s="198"/>
      <c r="YK76" s="198"/>
      <c r="YL76" s="198"/>
      <c r="YM76" s="198"/>
      <c r="YN76" s="198"/>
      <c r="YO76" s="198"/>
      <c r="YP76" s="198"/>
      <c r="YQ76" s="198"/>
      <c r="YR76" s="198"/>
      <c r="YS76" s="198"/>
      <c r="YT76" s="198"/>
      <c r="YU76" s="198"/>
      <c r="YV76" s="198"/>
      <c r="YW76" s="198"/>
      <c r="YX76" s="198"/>
      <c r="YY76" s="198"/>
      <c r="YZ76" s="198"/>
      <c r="ZA76" s="198"/>
      <c r="ZB76" s="198"/>
      <c r="ZC76" s="198"/>
      <c r="ZD76" s="198"/>
      <c r="ZE76" s="198"/>
      <c r="ZF76" s="198"/>
      <c r="ZG76" s="198"/>
      <c r="ZH76" s="198"/>
      <c r="ZI76" s="198"/>
      <c r="ZJ76" s="198"/>
      <c r="ZK76" s="198"/>
      <c r="ZL76" s="198"/>
      <c r="ZM76" s="198"/>
      <c r="ZN76" s="198"/>
      <c r="ZO76" s="198"/>
      <c r="ZP76" s="198"/>
      <c r="ZQ76" s="198"/>
      <c r="ZR76" s="198"/>
      <c r="ZS76" s="198"/>
      <c r="ZT76" s="198"/>
      <c r="ZU76" s="198"/>
      <c r="ZV76" s="198"/>
      <c r="ZW76" s="198"/>
      <c r="ZX76" s="198"/>
      <c r="ZY76" s="198"/>
      <c r="ZZ76" s="198"/>
      <c r="AAA76" s="198"/>
      <c r="AAB76" s="198"/>
      <c r="AAC76" s="198"/>
      <c r="AAD76" s="198"/>
      <c r="AAE76" s="198"/>
      <c r="AAF76" s="198"/>
      <c r="AAG76" s="198"/>
      <c r="AAH76" s="198"/>
      <c r="AAI76" s="198"/>
      <c r="AAJ76" s="198"/>
      <c r="AAK76" s="198"/>
      <c r="AAL76" s="198"/>
      <c r="AAM76" s="198"/>
      <c r="AAN76" s="198"/>
      <c r="AAO76" s="198"/>
      <c r="AAP76" s="198"/>
      <c r="AAQ76" s="198"/>
      <c r="AAR76" s="198"/>
      <c r="AAS76" s="198"/>
      <c r="AAT76" s="198"/>
      <c r="AAU76" s="198"/>
      <c r="AAV76" s="198"/>
      <c r="AAW76" s="198"/>
      <c r="AAX76" s="198"/>
      <c r="AAY76" s="198"/>
      <c r="AAZ76" s="198"/>
      <c r="ABA76" s="198"/>
      <c r="ABB76" s="198"/>
      <c r="ABC76" s="198"/>
      <c r="ABD76" s="198"/>
      <c r="ABE76" s="198"/>
      <c r="ABF76" s="198"/>
      <c r="ABG76" s="198"/>
      <c r="ABH76" s="198"/>
      <c r="ABI76" s="198"/>
      <c r="ABJ76" s="198"/>
      <c r="ABK76" s="198"/>
      <c r="ABL76" s="198"/>
      <c r="ABM76" s="198"/>
      <c r="ABN76" s="198"/>
      <c r="ABO76" s="198"/>
      <c r="ABP76" s="198"/>
      <c r="ABQ76" s="198"/>
      <c r="ABR76" s="198"/>
      <c r="ABS76" s="198"/>
      <c r="ABT76" s="198"/>
      <c r="ABU76" s="198"/>
      <c r="ABV76" s="198"/>
      <c r="ABW76" s="198"/>
      <c r="ABX76" s="198"/>
      <c r="ABY76" s="198"/>
      <c r="ABZ76" s="198"/>
      <c r="ACA76" s="198"/>
      <c r="ACB76" s="198"/>
      <c r="ACC76" s="198"/>
      <c r="ACD76" s="198"/>
      <c r="ACE76" s="198"/>
      <c r="ACF76" s="198"/>
      <c r="ACG76" s="198"/>
      <c r="ACH76" s="198"/>
      <c r="ACI76" s="198"/>
      <c r="ACJ76" s="198"/>
      <c r="ACK76" s="198"/>
      <c r="ACL76" s="198"/>
      <c r="ACM76" s="198"/>
      <c r="ACN76" s="198"/>
      <c r="ACO76" s="198"/>
      <c r="ACP76" s="198"/>
      <c r="ACQ76" s="198"/>
      <c r="ACR76" s="198"/>
      <c r="ACS76" s="198"/>
      <c r="ACT76" s="198"/>
      <c r="ACU76" s="198"/>
      <c r="ACV76" s="198"/>
      <c r="ACW76" s="198"/>
      <c r="ACX76" s="198"/>
      <c r="ACY76" s="198"/>
      <c r="ACZ76" s="198"/>
      <c r="ADA76" s="198"/>
      <c r="ADB76" s="198"/>
      <c r="ADC76" s="198"/>
      <c r="ADD76" s="198"/>
      <c r="ADE76" s="198"/>
      <c r="ADF76" s="198"/>
      <c r="ADG76" s="198"/>
      <c r="ADH76" s="198"/>
      <c r="ADI76" s="198"/>
      <c r="ADJ76" s="198"/>
      <c r="ADK76" s="198"/>
      <c r="ADL76" s="198"/>
      <c r="ADM76" s="198"/>
      <c r="ADN76" s="198"/>
      <c r="ADO76" s="198"/>
      <c r="ADP76" s="198"/>
      <c r="ADQ76" s="198"/>
      <c r="ADR76" s="198"/>
      <c r="ADS76" s="198"/>
      <c r="ADT76" s="198"/>
      <c r="ADU76" s="198"/>
      <c r="ADV76" s="198"/>
      <c r="ADW76" s="198"/>
      <c r="ADX76" s="198"/>
      <c r="ADY76" s="198"/>
      <c r="ADZ76" s="198"/>
      <c r="AEA76" s="198"/>
      <c r="AEB76" s="198"/>
      <c r="AEC76" s="198"/>
      <c r="AED76" s="198"/>
      <c r="AEE76" s="198"/>
      <c r="AEF76" s="198"/>
      <c r="AEG76" s="198"/>
      <c r="AEH76" s="198"/>
      <c r="AEI76" s="198"/>
      <c r="AEJ76" s="198"/>
      <c r="AEK76" s="198"/>
      <c r="AEL76" s="198"/>
      <c r="AEM76" s="198"/>
      <c r="AEN76" s="198"/>
      <c r="AEO76" s="198"/>
      <c r="AEP76" s="198"/>
      <c r="AEQ76" s="198"/>
      <c r="AER76" s="198"/>
      <c r="AES76" s="198"/>
      <c r="AET76" s="198"/>
      <c r="AEU76" s="198"/>
      <c r="AEV76" s="198"/>
      <c r="AEW76" s="198"/>
      <c r="AEX76" s="198"/>
      <c r="AEY76" s="198"/>
      <c r="AEZ76" s="198"/>
      <c r="AFA76" s="198"/>
      <c r="AFB76" s="198"/>
      <c r="AFC76" s="198"/>
      <c r="AFD76" s="198"/>
      <c r="AFE76" s="198"/>
      <c r="AFF76" s="198"/>
      <c r="AFG76" s="198"/>
      <c r="AFH76" s="198"/>
      <c r="AFI76" s="198"/>
      <c r="AFJ76" s="198"/>
      <c r="AFK76" s="198"/>
      <c r="AFL76" s="198"/>
      <c r="AFM76" s="198"/>
      <c r="AFN76" s="198"/>
      <c r="AFO76" s="198"/>
      <c r="AFP76" s="198"/>
      <c r="AFQ76" s="198"/>
      <c r="AFR76" s="198"/>
      <c r="AFS76" s="198"/>
      <c r="AFT76" s="198"/>
      <c r="AFU76" s="198"/>
      <c r="AFV76" s="198"/>
      <c r="AFW76" s="198"/>
      <c r="AFX76" s="198"/>
      <c r="AFY76" s="198"/>
      <c r="AFZ76" s="198"/>
      <c r="AGA76" s="198"/>
      <c r="AGB76" s="198"/>
      <c r="AGC76" s="198"/>
      <c r="AGD76" s="198"/>
      <c r="AGE76" s="198"/>
      <c r="AGF76" s="198"/>
      <c r="AGG76" s="198"/>
      <c r="AGH76" s="198"/>
      <c r="AGI76" s="198"/>
      <c r="AGJ76" s="198"/>
      <c r="AGK76" s="198"/>
      <c r="AGL76" s="198"/>
      <c r="AGM76" s="198"/>
      <c r="AGN76" s="198"/>
      <c r="AGO76" s="198"/>
      <c r="AGP76" s="198"/>
      <c r="AGQ76" s="198"/>
      <c r="AGR76" s="198"/>
      <c r="AGS76" s="198"/>
      <c r="AGT76" s="198"/>
      <c r="AGU76" s="198"/>
      <c r="AGV76" s="198"/>
      <c r="AGW76" s="198"/>
      <c r="AGX76" s="198"/>
      <c r="AGY76" s="198"/>
      <c r="AGZ76" s="198"/>
      <c r="AHA76" s="198"/>
      <c r="AHB76" s="198"/>
      <c r="AHC76" s="198"/>
      <c r="AHD76" s="198"/>
      <c r="AHE76" s="198"/>
      <c r="AHF76" s="198"/>
      <c r="AHG76" s="198"/>
      <c r="AHH76" s="198"/>
      <c r="AHI76" s="198"/>
      <c r="AHJ76" s="198"/>
      <c r="AHK76" s="198"/>
      <c r="AHL76" s="198"/>
      <c r="AHM76" s="198"/>
      <c r="AHN76" s="198"/>
      <c r="AHO76" s="198"/>
      <c r="AHP76" s="198"/>
      <c r="AHQ76" s="198"/>
      <c r="AHR76" s="198"/>
      <c r="AHS76" s="198"/>
      <c r="AHT76" s="198"/>
      <c r="AHU76" s="198"/>
      <c r="AHV76" s="198"/>
      <c r="AHW76" s="198"/>
      <c r="AHX76" s="198"/>
      <c r="AHY76" s="198"/>
      <c r="AHZ76" s="198"/>
      <c r="AIA76" s="198"/>
      <c r="AIB76" s="198"/>
      <c r="AIC76" s="198"/>
      <c r="AID76" s="198"/>
      <c r="AIE76" s="198"/>
      <c r="AIF76" s="198"/>
      <c r="AIG76" s="198"/>
      <c r="AIH76" s="198"/>
      <c r="AII76" s="198"/>
      <c r="AIJ76" s="198"/>
      <c r="AIK76" s="198"/>
      <c r="AIL76" s="198"/>
      <c r="AIM76" s="198"/>
      <c r="AIN76" s="198"/>
      <c r="AIO76" s="198"/>
      <c r="AIP76" s="198"/>
      <c r="AIQ76" s="198"/>
      <c r="AIR76" s="198"/>
      <c r="AIS76" s="198"/>
      <c r="AIT76" s="198"/>
      <c r="AIU76" s="198"/>
      <c r="AIV76" s="198"/>
      <c r="AIW76" s="198"/>
      <c r="AIX76" s="198"/>
      <c r="AIY76" s="198"/>
      <c r="AIZ76" s="198"/>
      <c r="AJA76" s="198"/>
      <c r="AJB76" s="198"/>
      <c r="AJC76" s="198"/>
      <c r="AJD76" s="198"/>
      <c r="AJE76" s="198"/>
      <c r="AJF76" s="198"/>
      <c r="AJG76" s="198"/>
      <c r="AJH76" s="198"/>
      <c r="AJI76" s="198"/>
      <c r="AJJ76" s="198"/>
      <c r="AJK76" s="198"/>
      <c r="AJL76" s="198"/>
      <c r="AJM76" s="198"/>
      <c r="AJN76" s="198"/>
      <c r="AJO76" s="198"/>
      <c r="AJP76" s="198"/>
      <c r="AJQ76" s="198"/>
      <c r="AJR76" s="198"/>
      <c r="AJS76" s="198"/>
      <c r="AJT76" s="198"/>
      <c r="AJU76" s="198"/>
      <c r="AJV76" s="198"/>
      <c r="AJW76" s="198"/>
      <c r="AJX76" s="198"/>
      <c r="AJY76" s="198"/>
      <c r="AJZ76" s="198"/>
      <c r="AKA76" s="198"/>
      <c r="AKB76" s="198"/>
      <c r="AKC76" s="198"/>
      <c r="AKD76" s="198"/>
      <c r="AKE76" s="198"/>
      <c r="AKF76" s="198"/>
      <c r="AKG76" s="198"/>
      <c r="AKH76" s="198"/>
      <c r="AKI76" s="198"/>
      <c r="AKJ76" s="198"/>
      <c r="AKK76" s="198"/>
      <c r="AKL76" s="198"/>
      <c r="AKM76" s="198"/>
      <c r="AKN76" s="198"/>
      <c r="AKO76" s="198"/>
      <c r="AKP76" s="198"/>
      <c r="AKQ76" s="198"/>
      <c r="AKR76" s="198"/>
      <c r="AKS76" s="198"/>
      <c r="AKT76" s="198"/>
      <c r="AKU76" s="198"/>
      <c r="AKV76" s="198"/>
      <c r="AKW76" s="198"/>
      <c r="AKX76" s="198"/>
      <c r="AKY76" s="198"/>
      <c r="AKZ76" s="198"/>
      <c r="ALA76" s="198"/>
      <c r="ALB76" s="198"/>
      <c r="ALC76" s="198"/>
      <c r="ALD76" s="198"/>
      <c r="ALE76" s="198"/>
      <c r="ALF76" s="198"/>
      <c r="ALG76" s="198"/>
      <c r="ALH76" s="198"/>
      <c r="ALI76" s="198"/>
      <c r="ALJ76" s="198"/>
      <c r="ALK76" s="198"/>
      <c r="ALL76" s="198"/>
      <c r="ALM76" s="198"/>
      <c r="ALN76" s="198"/>
      <c r="ALO76" s="198"/>
      <c r="ALP76" s="198"/>
      <c r="ALQ76" s="198"/>
      <c r="ALR76" s="198"/>
      <c r="ALS76" s="198"/>
      <c r="ALT76" s="198"/>
      <c r="ALU76" s="198"/>
      <c r="ALV76" s="198"/>
      <c r="ALW76" s="198"/>
      <c r="ALX76" s="198"/>
      <c r="ALY76" s="198"/>
      <c r="ALZ76" s="198"/>
      <c r="AMA76" s="198"/>
      <c r="AMB76" s="198"/>
      <c r="AMC76" s="198"/>
      <c r="AMD76" s="198"/>
      <c r="AME76" s="198"/>
      <c r="AMF76" s="198"/>
      <c r="AMG76" s="198"/>
      <c r="AMH76" s="198"/>
      <c r="AMI76" s="198"/>
      <c r="AMJ76" s="198"/>
    </row>
    <row r="77" spans="1:1024" s="199" customFormat="1" ht="12.75" customHeight="1">
      <c r="A77" s="269" t="s">
        <v>333</v>
      </c>
      <c r="B77" s="274" t="s">
        <v>334</v>
      </c>
      <c r="C77" s="215"/>
      <c r="D77" s="216" t="s">
        <v>15</v>
      </c>
      <c r="E77" s="216"/>
      <c r="F77" s="216"/>
      <c r="G77" s="275">
        <v>2</v>
      </c>
      <c r="H77" s="276"/>
      <c r="I77" s="270"/>
      <c r="J77" s="272">
        <v>3</v>
      </c>
      <c r="K77" s="277" t="s">
        <v>16</v>
      </c>
      <c r="L77" s="278" t="s">
        <v>19</v>
      </c>
      <c r="M77" s="220" t="s">
        <v>335</v>
      </c>
      <c r="N77" s="279" t="s">
        <v>336</v>
      </c>
      <c r="O77" s="280" t="s">
        <v>56</v>
      </c>
      <c r="P77" s="287" t="s">
        <v>630</v>
      </c>
      <c r="Q77" s="282" t="s">
        <v>337</v>
      </c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  <c r="BI77" s="198"/>
      <c r="BJ77" s="198"/>
      <c r="BK77" s="198"/>
      <c r="BL77" s="198"/>
      <c r="BM77" s="198"/>
      <c r="BN77" s="198"/>
      <c r="BO77" s="198"/>
      <c r="BP77" s="198"/>
      <c r="BQ77" s="198"/>
      <c r="BR77" s="198"/>
      <c r="BS77" s="198"/>
      <c r="BT77" s="198"/>
      <c r="BU77" s="198"/>
      <c r="BV77" s="198"/>
      <c r="BW77" s="198"/>
      <c r="BX77" s="198"/>
      <c r="BY77" s="198"/>
      <c r="BZ77" s="198"/>
      <c r="CA77" s="198"/>
      <c r="CB77" s="198"/>
      <c r="CC77" s="198"/>
      <c r="CD77" s="198"/>
      <c r="CE77" s="198"/>
      <c r="CF77" s="198"/>
      <c r="CG77" s="198"/>
      <c r="CH77" s="198"/>
      <c r="CI77" s="198"/>
      <c r="CJ77" s="198"/>
      <c r="CK77" s="198"/>
      <c r="CL77" s="198"/>
      <c r="CM77" s="198"/>
      <c r="CN77" s="198"/>
      <c r="CO77" s="198"/>
      <c r="CP77" s="198"/>
      <c r="CQ77" s="198"/>
      <c r="CR77" s="198"/>
      <c r="CS77" s="198"/>
      <c r="CT77" s="198"/>
      <c r="CU77" s="198"/>
      <c r="CV77" s="198"/>
      <c r="CW77" s="198"/>
      <c r="CX77" s="198"/>
      <c r="CY77" s="198"/>
      <c r="CZ77" s="198"/>
      <c r="DA77" s="198"/>
      <c r="DB77" s="198"/>
      <c r="DC77" s="198"/>
      <c r="DD77" s="198"/>
      <c r="DE77" s="198"/>
      <c r="DF77" s="198"/>
      <c r="DG77" s="198"/>
      <c r="DH77" s="198"/>
      <c r="DI77" s="198"/>
      <c r="DJ77" s="198"/>
      <c r="DK77" s="198"/>
      <c r="DL77" s="198"/>
      <c r="DM77" s="198"/>
      <c r="DN77" s="198"/>
      <c r="DO77" s="198"/>
      <c r="DP77" s="198"/>
      <c r="DQ77" s="198"/>
      <c r="DR77" s="198"/>
      <c r="DS77" s="198"/>
      <c r="DT77" s="198"/>
      <c r="DU77" s="198"/>
      <c r="DV77" s="198"/>
      <c r="DW77" s="198"/>
      <c r="DX77" s="198"/>
      <c r="DY77" s="198"/>
      <c r="DZ77" s="198"/>
      <c r="EA77" s="198"/>
      <c r="EB77" s="198"/>
      <c r="EC77" s="198"/>
      <c r="ED77" s="198"/>
      <c r="EE77" s="198"/>
      <c r="EF77" s="198"/>
      <c r="EG77" s="198"/>
      <c r="EH77" s="198"/>
      <c r="EI77" s="198"/>
      <c r="EJ77" s="198"/>
      <c r="EK77" s="198"/>
      <c r="EL77" s="198"/>
      <c r="EM77" s="198"/>
      <c r="EN77" s="198"/>
      <c r="EO77" s="198"/>
      <c r="EP77" s="198"/>
      <c r="EQ77" s="198"/>
      <c r="ER77" s="198"/>
      <c r="ES77" s="198"/>
      <c r="ET77" s="198"/>
      <c r="EU77" s="198"/>
      <c r="EV77" s="198"/>
      <c r="EW77" s="198"/>
      <c r="EX77" s="198"/>
      <c r="EY77" s="198"/>
      <c r="EZ77" s="198"/>
      <c r="FA77" s="198"/>
      <c r="FB77" s="198"/>
      <c r="FC77" s="198"/>
      <c r="FD77" s="198"/>
      <c r="FE77" s="198"/>
      <c r="FF77" s="198"/>
      <c r="FG77" s="198"/>
      <c r="FH77" s="198"/>
      <c r="FI77" s="198"/>
      <c r="FJ77" s="198"/>
      <c r="FK77" s="198"/>
      <c r="FL77" s="198"/>
      <c r="FM77" s="198"/>
      <c r="FN77" s="198"/>
      <c r="FO77" s="198"/>
      <c r="FP77" s="198"/>
      <c r="FQ77" s="198"/>
      <c r="FR77" s="198"/>
      <c r="FS77" s="198"/>
      <c r="FT77" s="198"/>
      <c r="FU77" s="198"/>
      <c r="FV77" s="198"/>
      <c r="FW77" s="198"/>
      <c r="FX77" s="198"/>
      <c r="FY77" s="198"/>
      <c r="FZ77" s="198"/>
      <c r="GA77" s="198"/>
      <c r="GB77" s="198"/>
      <c r="GC77" s="198"/>
      <c r="GD77" s="198"/>
      <c r="GE77" s="198"/>
      <c r="GF77" s="198"/>
      <c r="GG77" s="198"/>
      <c r="GH77" s="198"/>
      <c r="GI77" s="198"/>
      <c r="GJ77" s="198"/>
      <c r="GK77" s="198"/>
      <c r="GL77" s="198"/>
      <c r="GM77" s="198"/>
      <c r="GN77" s="198"/>
      <c r="GO77" s="198"/>
      <c r="GP77" s="198"/>
      <c r="GQ77" s="198"/>
      <c r="GR77" s="198"/>
      <c r="GS77" s="198"/>
      <c r="GT77" s="198"/>
      <c r="GU77" s="198"/>
      <c r="GV77" s="198"/>
      <c r="GW77" s="198"/>
      <c r="GX77" s="198"/>
      <c r="GY77" s="198"/>
      <c r="GZ77" s="198"/>
      <c r="HA77" s="198"/>
      <c r="HB77" s="198"/>
      <c r="HC77" s="198"/>
      <c r="HD77" s="198"/>
      <c r="HE77" s="198"/>
      <c r="HF77" s="198"/>
      <c r="HG77" s="198"/>
      <c r="HH77" s="198"/>
      <c r="HI77" s="198"/>
      <c r="HJ77" s="198"/>
      <c r="HK77" s="198"/>
      <c r="HL77" s="198"/>
      <c r="HM77" s="198"/>
      <c r="HN77" s="198"/>
      <c r="HO77" s="198"/>
      <c r="HP77" s="198"/>
      <c r="HQ77" s="198"/>
      <c r="HR77" s="198"/>
      <c r="HS77" s="198"/>
      <c r="HT77" s="198"/>
      <c r="HU77" s="198"/>
      <c r="HV77" s="198"/>
      <c r="HW77" s="198"/>
      <c r="HX77" s="198"/>
      <c r="HY77" s="198"/>
      <c r="HZ77" s="198"/>
      <c r="IA77" s="198"/>
      <c r="IB77" s="198"/>
      <c r="IC77" s="198"/>
      <c r="ID77" s="198"/>
      <c r="IE77" s="198"/>
      <c r="IF77" s="198"/>
      <c r="IG77" s="198"/>
      <c r="IH77" s="198"/>
      <c r="II77" s="198"/>
      <c r="IJ77" s="198"/>
      <c r="IK77" s="198"/>
      <c r="IL77" s="198"/>
      <c r="IM77" s="198"/>
      <c r="IN77" s="198"/>
      <c r="IO77" s="198"/>
      <c r="IP77" s="198"/>
      <c r="IQ77" s="198"/>
      <c r="IR77" s="198"/>
      <c r="IS77" s="198"/>
      <c r="IT77" s="198"/>
      <c r="IU77" s="198"/>
      <c r="IV77" s="198"/>
      <c r="IW77" s="198"/>
      <c r="IX77" s="198"/>
      <c r="IY77" s="198"/>
      <c r="IZ77" s="198"/>
      <c r="JA77" s="198"/>
      <c r="JB77" s="198"/>
      <c r="JC77" s="198"/>
      <c r="JD77" s="198"/>
      <c r="JE77" s="198"/>
      <c r="JF77" s="198"/>
      <c r="JG77" s="198"/>
      <c r="JH77" s="198"/>
      <c r="JI77" s="198"/>
      <c r="JJ77" s="198"/>
      <c r="JK77" s="198"/>
      <c r="JL77" s="198"/>
      <c r="JM77" s="198"/>
      <c r="JN77" s="198"/>
      <c r="JO77" s="198"/>
      <c r="JP77" s="198"/>
      <c r="JQ77" s="198"/>
      <c r="JR77" s="198"/>
      <c r="JS77" s="198"/>
      <c r="JT77" s="198"/>
      <c r="JU77" s="198"/>
      <c r="JV77" s="198"/>
      <c r="JW77" s="198"/>
      <c r="JX77" s="198"/>
      <c r="JY77" s="198"/>
      <c r="JZ77" s="198"/>
      <c r="KA77" s="198"/>
      <c r="KB77" s="198"/>
      <c r="KC77" s="198"/>
      <c r="KD77" s="198"/>
      <c r="KE77" s="198"/>
      <c r="KF77" s="198"/>
      <c r="KG77" s="198"/>
      <c r="KH77" s="198"/>
      <c r="KI77" s="198"/>
      <c r="KJ77" s="198"/>
      <c r="KK77" s="198"/>
      <c r="KL77" s="198"/>
      <c r="KM77" s="198"/>
      <c r="KN77" s="198"/>
      <c r="KO77" s="198"/>
      <c r="KP77" s="198"/>
      <c r="KQ77" s="198"/>
      <c r="KR77" s="198"/>
      <c r="KS77" s="198"/>
      <c r="KT77" s="198"/>
      <c r="KU77" s="198"/>
      <c r="KV77" s="198"/>
      <c r="KW77" s="198"/>
      <c r="KX77" s="198"/>
      <c r="KY77" s="198"/>
      <c r="KZ77" s="198"/>
      <c r="LA77" s="198"/>
      <c r="LB77" s="198"/>
      <c r="LC77" s="198"/>
      <c r="LD77" s="198"/>
      <c r="LE77" s="198"/>
      <c r="LF77" s="198"/>
      <c r="LG77" s="198"/>
      <c r="LH77" s="198"/>
      <c r="LI77" s="198"/>
      <c r="LJ77" s="198"/>
      <c r="LK77" s="198"/>
      <c r="LL77" s="198"/>
      <c r="LM77" s="198"/>
      <c r="LN77" s="198"/>
      <c r="LO77" s="198"/>
      <c r="LP77" s="198"/>
      <c r="LQ77" s="198"/>
      <c r="LR77" s="198"/>
      <c r="LS77" s="198"/>
      <c r="LT77" s="198"/>
      <c r="LU77" s="198"/>
      <c r="LV77" s="198"/>
      <c r="LW77" s="198"/>
      <c r="LX77" s="198"/>
      <c r="LY77" s="198"/>
      <c r="LZ77" s="198"/>
      <c r="MA77" s="198"/>
      <c r="MB77" s="198"/>
      <c r="MC77" s="198"/>
      <c r="MD77" s="198"/>
      <c r="ME77" s="198"/>
      <c r="MF77" s="198"/>
      <c r="MG77" s="198"/>
      <c r="MH77" s="198"/>
      <c r="MI77" s="198"/>
      <c r="MJ77" s="198"/>
      <c r="MK77" s="198"/>
      <c r="ML77" s="198"/>
      <c r="MM77" s="198"/>
      <c r="MN77" s="198"/>
      <c r="MO77" s="198"/>
      <c r="MP77" s="198"/>
      <c r="MQ77" s="198"/>
      <c r="MR77" s="198"/>
      <c r="MS77" s="198"/>
      <c r="MT77" s="198"/>
      <c r="MU77" s="198"/>
      <c r="MV77" s="198"/>
      <c r="MW77" s="198"/>
      <c r="MX77" s="198"/>
      <c r="MY77" s="198"/>
      <c r="MZ77" s="198"/>
      <c r="NA77" s="198"/>
      <c r="NB77" s="198"/>
      <c r="NC77" s="198"/>
      <c r="ND77" s="198"/>
      <c r="NE77" s="198"/>
      <c r="NF77" s="198"/>
      <c r="NG77" s="198"/>
      <c r="NH77" s="198"/>
      <c r="NI77" s="198"/>
      <c r="NJ77" s="198"/>
      <c r="NK77" s="198"/>
      <c r="NL77" s="198"/>
      <c r="NM77" s="198"/>
      <c r="NN77" s="198"/>
      <c r="NO77" s="198"/>
      <c r="NP77" s="198"/>
      <c r="NQ77" s="198"/>
      <c r="NR77" s="198"/>
      <c r="NS77" s="198"/>
      <c r="NT77" s="198"/>
      <c r="NU77" s="198"/>
      <c r="NV77" s="198"/>
      <c r="NW77" s="198"/>
      <c r="NX77" s="198"/>
      <c r="NY77" s="198"/>
      <c r="NZ77" s="198"/>
      <c r="OA77" s="198"/>
      <c r="OB77" s="198"/>
      <c r="OC77" s="198"/>
      <c r="OD77" s="198"/>
      <c r="OE77" s="198"/>
      <c r="OF77" s="198"/>
      <c r="OG77" s="198"/>
      <c r="OH77" s="198"/>
      <c r="OI77" s="198"/>
      <c r="OJ77" s="198"/>
      <c r="OK77" s="198"/>
      <c r="OL77" s="198"/>
      <c r="OM77" s="198"/>
      <c r="ON77" s="198"/>
      <c r="OO77" s="198"/>
      <c r="OP77" s="198"/>
      <c r="OQ77" s="198"/>
      <c r="OR77" s="198"/>
      <c r="OS77" s="198"/>
      <c r="OT77" s="198"/>
      <c r="OU77" s="198"/>
      <c r="OV77" s="198"/>
      <c r="OW77" s="198"/>
      <c r="OX77" s="198"/>
      <c r="OY77" s="198"/>
      <c r="OZ77" s="198"/>
      <c r="PA77" s="198"/>
      <c r="PB77" s="198"/>
      <c r="PC77" s="198"/>
      <c r="PD77" s="198"/>
      <c r="PE77" s="198"/>
      <c r="PF77" s="198"/>
      <c r="PG77" s="198"/>
      <c r="PH77" s="198"/>
      <c r="PI77" s="198"/>
      <c r="PJ77" s="198"/>
      <c r="PK77" s="198"/>
      <c r="PL77" s="198"/>
      <c r="PM77" s="198"/>
      <c r="PN77" s="198"/>
      <c r="PO77" s="198"/>
      <c r="PP77" s="198"/>
      <c r="PQ77" s="198"/>
      <c r="PR77" s="198"/>
      <c r="PS77" s="198"/>
      <c r="PT77" s="198"/>
      <c r="PU77" s="198"/>
      <c r="PV77" s="198"/>
      <c r="PW77" s="198"/>
      <c r="PX77" s="198"/>
      <c r="PY77" s="198"/>
      <c r="PZ77" s="198"/>
      <c r="QA77" s="198"/>
      <c r="QB77" s="198"/>
      <c r="QC77" s="198"/>
      <c r="QD77" s="198"/>
      <c r="QE77" s="198"/>
      <c r="QF77" s="198"/>
      <c r="QG77" s="198"/>
      <c r="QH77" s="198"/>
      <c r="QI77" s="198"/>
      <c r="QJ77" s="198"/>
      <c r="QK77" s="198"/>
      <c r="QL77" s="198"/>
      <c r="QM77" s="198"/>
      <c r="QN77" s="198"/>
      <c r="QO77" s="198"/>
      <c r="QP77" s="198"/>
      <c r="QQ77" s="198"/>
      <c r="QR77" s="198"/>
      <c r="QS77" s="198"/>
      <c r="QT77" s="198"/>
      <c r="QU77" s="198"/>
      <c r="QV77" s="198"/>
      <c r="QW77" s="198"/>
      <c r="QX77" s="198"/>
      <c r="QY77" s="198"/>
      <c r="QZ77" s="198"/>
      <c r="RA77" s="198"/>
      <c r="RB77" s="198"/>
      <c r="RC77" s="198"/>
      <c r="RD77" s="198"/>
      <c r="RE77" s="198"/>
      <c r="RF77" s="198"/>
      <c r="RG77" s="198"/>
      <c r="RH77" s="198"/>
      <c r="RI77" s="198"/>
      <c r="RJ77" s="198"/>
      <c r="RK77" s="198"/>
      <c r="RL77" s="198"/>
      <c r="RM77" s="198"/>
      <c r="RN77" s="198"/>
      <c r="RO77" s="198"/>
      <c r="RP77" s="198"/>
      <c r="RQ77" s="198"/>
      <c r="RR77" s="198"/>
      <c r="RS77" s="198"/>
      <c r="RT77" s="198"/>
      <c r="RU77" s="198"/>
      <c r="RV77" s="198"/>
      <c r="RW77" s="198"/>
      <c r="RX77" s="198"/>
      <c r="RY77" s="198"/>
      <c r="RZ77" s="198"/>
      <c r="SA77" s="198"/>
      <c r="SB77" s="198"/>
      <c r="SC77" s="198"/>
      <c r="SD77" s="198"/>
      <c r="SE77" s="198"/>
      <c r="SF77" s="198"/>
      <c r="SG77" s="198"/>
      <c r="SH77" s="198"/>
      <c r="SI77" s="198"/>
      <c r="SJ77" s="198"/>
      <c r="SK77" s="198"/>
      <c r="SL77" s="198"/>
      <c r="SM77" s="198"/>
      <c r="SN77" s="198"/>
      <c r="SO77" s="198"/>
      <c r="SP77" s="198"/>
      <c r="SQ77" s="198"/>
      <c r="SR77" s="198"/>
      <c r="SS77" s="198"/>
      <c r="ST77" s="198"/>
      <c r="SU77" s="198"/>
      <c r="SV77" s="198"/>
      <c r="SW77" s="198"/>
      <c r="SX77" s="198"/>
      <c r="SY77" s="198"/>
      <c r="SZ77" s="198"/>
      <c r="TA77" s="198"/>
      <c r="TB77" s="198"/>
      <c r="TC77" s="198"/>
      <c r="TD77" s="198"/>
      <c r="TE77" s="198"/>
      <c r="TF77" s="198"/>
      <c r="TG77" s="198"/>
      <c r="TH77" s="198"/>
      <c r="TI77" s="198"/>
      <c r="TJ77" s="198"/>
      <c r="TK77" s="198"/>
      <c r="TL77" s="198"/>
      <c r="TM77" s="198"/>
      <c r="TN77" s="198"/>
      <c r="TO77" s="198"/>
      <c r="TP77" s="198"/>
      <c r="TQ77" s="198"/>
      <c r="TR77" s="198"/>
      <c r="TS77" s="198"/>
      <c r="TT77" s="198"/>
      <c r="TU77" s="198"/>
      <c r="TV77" s="198"/>
      <c r="TW77" s="198"/>
      <c r="TX77" s="198"/>
      <c r="TY77" s="198"/>
      <c r="TZ77" s="198"/>
      <c r="UA77" s="198"/>
      <c r="UB77" s="198"/>
      <c r="UC77" s="198"/>
      <c r="UD77" s="198"/>
      <c r="UE77" s="198"/>
      <c r="UF77" s="198"/>
      <c r="UG77" s="198"/>
      <c r="UH77" s="198"/>
      <c r="UI77" s="198"/>
      <c r="UJ77" s="198"/>
      <c r="UK77" s="198"/>
      <c r="UL77" s="198"/>
      <c r="UM77" s="198"/>
      <c r="UN77" s="198"/>
      <c r="UO77" s="198"/>
      <c r="UP77" s="198"/>
      <c r="UQ77" s="198"/>
      <c r="UR77" s="198"/>
      <c r="US77" s="198"/>
      <c r="UT77" s="198"/>
      <c r="UU77" s="198"/>
      <c r="UV77" s="198"/>
      <c r="UW77" s="198"/>
      <c r="UX77" s="198"/>
      <c r="UY77" s="198"/>
      <c r="UZ77" s="198"/>
      <c r="VA77" s="198"/>
      <c r="VB77" s="198"/>
      <c r="VC77" s="198"/>
      <c r="VD77" s="198"/>
      <c r="VE77" s="198"/>
      <c r="VF77" s="198"/>
      <c r="VG77" s="198"/>
      <c r="VH77" s="198"/>
      <c r="VI77" s="198"/>
      <c r="VJ77" s="198"/>
      <c r="VK77" s="198"/>
      <c r="VL77" s="198"/>
      <c r="VM77" s="198"/>
      <c r="VN77" s="198"/>
      <c r="VO77" s="198"/>
      <c r="VP77" s="198"/>
      <c r="VQ77" s="198"/>
      <c r="VR77" s="198"/>
      <c r="VS77" s="198"/>
      <c r="VT77" s="198"/>
      <c r="VU77" s="198"/>
      <c r="VV77" s="198"/>
      <c r="VW77" s="198"/>
      <c r="VX77" s="198"/>
      <c r="VY77" s="198"/>
      <c r="VZ77" s="198"/>
      <c r="WA77" s="198"/>
      <c r="WB77" s="198"/>
      <c r="WC77" s="198"/>
      <c r="WD77" s="198"/>
      <c r="WE77" s="198"/>
      <c r="WF77" s="198"/>
      <c r="WG77" s="198"/>
      <c r="WH77" s="198"/>
      <c r="WI77" s="198"/>
      <c r="WJ77" s="198"/>
      <c r="WK77" s="198"/>
      <c r="WL77" s="198"/>
      <c r="WM77" s="198"/>
      <c r="WN77" s="198"/>
      <c r="WO77" s="198"/>
      <c r="WP77" s="198"/>
      <c r="WQ77" s="198"/>
      <c r="WR77" s="198"/>
      <c r="WS77" s="198"/>
      <c r="WT77" s="198"/>
      <c r="WU77" s="198"/>
      <c r="WV77" s="198"/>
      <c r="WW77" s="198"/>
      <c r="WX77" s="198"/>
      <c r="WY77" s="198"/>
      <c r="WZ77" s="198"/>
      <c r="XA77" s="198"/>
      <c r="XB77" s="198"/>
      <c r="XC77" s="198"/>
      <c r="XD77" s="198"/>
      <c r="XE77" s="198"/>
      <c r="XF77" s="198"/>
      <c r="XG77" s="198"/>
      <c r="XH77" s="198"/>
      <c r="XI77" s="198"/>
      <c r="XJ77" s="198"/>
      <c r="XK77" s="198"/>
      <c r="XL77" s="198"/>
      <c r="XM77" s="198"/>
      <c r="XN77" s="198"/>
      <c r="XO77" s="198"/>
      <c r="XP77" s="198"/>
      <c r="XQ77" s="198"/>
      <c r="XR77" s="198"/>
      <c r="XS77" s="198"/>
      <c r="XT77" s="198"/>
      <c r="XU77" s="198"/>
      <c r="XV77" s="198"/>
      <c r="XW77" s="198"/>
      <c r="XX77" s="198"/>
      <c r="XY77" s="198"/>
      <c r="XZ77" s="198"/>
      <c r="YA77" s="198"/>
      <c r="YB77" s="198"/>
      <c r="YC77" s="198"/>
      <c r="YD77" s="198"/>
      <c r="YE77" s="198"/>
      <c r="YF77" s="198"/>
      <c r="YG77" s="198"/>
      <c r="YH77" s="198"/>
      <c r="YI77" s="198"/>
      <c r="YJ77" s="198"/>
      <c r="YK77" s="198"/>
      <c r="YL77" s="198"/>
      <c r="YM77" s="198"/>
      <c r="YN77" s="198"/>
      <c r="YO77" s="198"/>
      <c r="YP77" s="198"/>
      <c r="YQ77" s="198"/>
      <c r="YR77" s="198"/>
      <c r="YS77" s="198"/>
      <c r="YT77" s="198"/>
      <c r="YU77" s="198"/>
      <c r="YV77" s="198"/>
      <c r="YW77" s="198"/>
      <c r="YX77" s="198"/>
      <c r="YY77" s="198"/>
      <c r="YZ77" s="198"/>
      <c r="ZA77" s="198"/>
      <c r="ZB77" s="198"/>
      <c r="ZC77" s="198"/>
      <c r="ZD77" s="198"/>
      <c r="ZE77" s="198"/>
      <c r="ZF77" s="198"/>
      <c r="ZG77" s="198"/>
      <c r="ZH77" s="198"/>
      <c r="ZI77" s="198"/>
      <c r="ZJ77" s="198"/>
      <c r="ZK77" s="198"/>
      <c r="ZL77" s="198"/>
      <c r="ZM77" s="198"/>
      <c r="ZN77" s="198"/>
      <c r="ZO77" s="198"/>
      <c r="ZP77" s="198"/>
      <c r="ZQ77" s="198"/>
      <c r="ZR77" s="198"/>
      <c r="ZS77" s="198"/>
      <c r="ZT77" s="198"/>
      <c r="ZU77" s="198"/>
      <c r="ZV77" s="198"/>
      <c r="ZW77" s="198"/>
      <c r="ZX77" s="198"/>
      <c r="ZY77" s="198"/>
      <c r="ZZ77" s="198"/>
      <c r="AAA77" s="198"/>
      <c r="AAB77" s="198"/>
      <c r="AAC77" s="198"/>
      <c r="AAD77" s="198"/>
      <c r="AAE77" s="198"/>
      <c r="AAF77" s="198"/>
      <c r="AAG77" s="198"/>
      <c r="AAH77" s="198"/>
      <c r="AAI77" s="198"/>
      <c r="AAJ77" s="198"/>
      <c r="AAK77" s="198"/>
      <c r="AAL77" s="198"/>
      <c r="AAM77" s="198"/>
      <c r="AAN77" s="198"/>
      <c r="AAO77" s="198"/>
      <c r="AAP77" s="198"/>
      <c r="AAQ77" s="198"/>
      <c r="AAR77" s="198"/>
      <c r="AAS77" s="198"/>
      <c r="AAT77" s="198"/>
      <c r="AAU77" s="198"/>
      <c r="AAV77" s="198"/>
      <c r="AAW77" s="198"/>
      <c r="AAX77" s="198"/>
      <c r="AAY77" s="198"/>
      <c r="AAZ77" s="198"/>
      <c r="ABA77" s="198"/>
      <c r="ABB77" s="198"/>
      <c r="ABC77" s="198"/>
      <c r="ABD77" s="198"/>
      <c r="ABE77" s="198"/>
      <c r="ABF77" s="198"/>
      <c r="ABG77" s="198"/>
      <c r="ABH77" s="198"/>
      <c r="ABI77" s="198"/>
      <c r="ABJ77" s="198"/>
      <c r="ABK77" s="198"/>
      <c r="ABL77" s="198"/>
      <c r="ABM77" s="198"/>
      <c r="ABN77" s="198"/>
      <c r="ABO77" s="198"/>
      <c r="ABP77" s="198"/>
      <c r="ABQ77" s="198"/>
      <c r="ABR77" s="198"/>
      <c r="ABS77" s="198"/>
      <c r="ABT77" s="198"/>
      <c r="ABU77" s="198"/>
      <c r="ABV77" s="198"/>
      <c r="ABW77" s="198"/>
      <c r="ABX77" s="198"/>
      <c r="ABY77" s="198"/>
      <c r="ABZ77" s="198"/>
      <c r="ACA77" s="198"/>
      <c r="ACB77" s="198"/>
      <c r="ACC77" s="198"/>
      <c r="ACD77" s="198"/>
      <c r="ACE77" s="198"/>
      <c r="ACF77" s="198"/>
      <c r="ACG77" s="198"/>
      <c r="ACH77" s="198"/>
      <c r="ACI77" s="198"/>
      <c r="ACJ77" s="198"/>
      <c r="ACK77" s="198"/>
      <c r="ACL77" s="198"/>
      <c r="ACM77" s="198"/>
      <c r="ACN77" s="198"/>
      <c r="ACO77" s="198"/>
      <c r="ACP77" s="198"/>
      <c r="ACQ77" s="198"/>
      <c r="ACR77" s="198"/>
      <c r="ACS77" s="198"/>
      <c r="ACT77" s="198"/>
      <c r="ACU77" s="198"/>
      <c r="ACV77" s="198"/>
      <c r="ACW77" s="198"/>
      <c r="ACX77" s="198"/>
      <c r="ACY77" s="198"/>
      <c r="ACZ77" s="198"/>
      <c r="ADA77" s="198"/>
      <c r="ADB77" s="198"/>
      <c r="ADC77" s="198"/>
      <c r="ADD77" s="198"/>
      <c r="ADE77" s="198"/>
      <c r="ADF77" s="198"/>
      <c r="ADG77" s="198"/>
      <c r="ADH77" s="198"/>
      <c r="ADI77" s="198"/>
      <c r="ADJ77" s="198"/>
      <c r="ADK77" s="198"/>
      <c r="ADL77" s="198"/>
      <c r="ADM77" s="198"/>
      <c r="ADN77" s="198"/>
      <c r="ADO77" s="198"/>
      <c r="ADP77" s="198"/>
      <c r="ADQ77" s="198"/>
      <c r="ADR77" s="198"/>
      <c r="ADS77" s="198"/>
      <c r="ADT77" s="198"/>
      <c r="ADU77" s="198"/>
      <c r="ADV77" s="198"/>
      <c r="ADW77" s="198"/>
      <c r="ADX77" s="198"/>
      <c r="ADY77" s="198"/>
      <c r="ADZ77" s="198"/>
      <c r="AEA77" s="198"/>
      <c r="AEB77" s="198"/>
      <c r="AEC77" s="198"/>
      <c r="AED77" s="198"/>
      <c r="AEE77" s="198"/>
      <c r="AEF77" s="198"/>
      <c r="AEG77" s="198"/>
      <c r="AEH77" s="198"/>
      <c r="AEI77" s="198"/>
      <c r="AEJ77" s="198"/>
      <c r="AEK77" s="198"/>
      <c r="AEL77" s="198"/>
      <c r="AEM77" s="198"/>
      <c r="AEN77" s="198"/>
      <c r="AEO77" s="198"/>
      <c r="AEP77" s="198"/>
      <c r="AEQ77" s="198"/>
      <c r="AER77" s="198"/>
      <c r="AES77" s="198"/>
      <c r="AET77" s="198"/>
      <c r="AEU77" s="198"/>
      <c r="AEV77" s="198"/>
      <c r="AEW77" s="198"/>
      <c r="AEX77" s="198"/>
      <c r="AEY77" s="198"/>
      <c r="AEZ77" s="198"/>
      <c r="AFA77" s="198"/>
      <c r="AFB77" s="198"/>
      <c r="AFC77" s="198"/>
      <c r="AFD77" s="198"/>
      <c r="AFE77" s="198"/>
      <c r="AFF77" s="198"/>
      <c r="AFG77" s="198"/>
      <c r="AFH77" s="198"/>
      <c r="AFI77" s="198"/>
      <c r="AFJ77" s="198"/>
      <c r="AFK77" s="198"/>
      <c r="AFL77" s="198"/>
      <c r="AFM77" s="198"/>
      <c r="AFN77" s="198"/>
      <c r="AFO77" s="198"/>
      <c r="AFP77" s="198"/>
      <c r="AFQ77" s="198"/>
      <c r="AFR77" s="198"/>
      <c r="AFS77" s="198"/>
      <c r="AFT77" s="198"/>
      <c r="AFU77" s="198"/>
      <c r="AFV77" s="198"/>
      <c r="AFW77" s="198"/>
      <c r="AFX77" s="198"/>
      <c r="AFY77" s="198"/>
      <c r="AFZ77" s="198"/>
      <c r="AGA77" s="198"/>
      <c r="AGB77" s="198"/>
      <c r="AGC77" s="198"/>
      <c r="AGD77" s="198"/>
      <c r="AGE77" s="198"/>
      <c r="AGF77" s="198"/>
      <c r="AGG77" s="198"/>
      <c r="AGH77" s="198"/>
      <c r="AGI77" s="198"/>
      <c r="AGJ77" s="198"/>
      <c r="AGK77" s="198"/>
      <c r="AGL77" s="198"/>
      <c r="AGM77" s="198"/>
      <c r="AGN77" s="198"/>
      <c r="AGO77" s="198"/>
      <c r="AGP77" s="198"/>
      <c r="AGQ77" s="198"/>
      <c r="AGR77" s="198"/>
      <c r="AGS77" s="198"/>
      <c r="AGT77" s="198"/>
      <c r="AGU77" s="198"/>
      <c r="AGV77" s="198"/>
      <c r="AGW77" s="198"/>
      <c r="AGX77" s="198"/>
      <c r="AGY77" s="198"/>
      <c r="AGZ77" s="198"/>
      <c r="AHA77" s="198"/>
      <c r="AHB77" s="198"/>
      <c r="AHC77" s="198"/>
      <c r="AHD77" s="198"/>
      <c r="AHE77" s="198"/>
      <c r="AHF77" s="198"/>
      <c r="AHG77" s="198"/>
      <c r="AHH77" s="198"/>
      <c r="AHI77" s="198"/>
      <c r="AHJ77" s="198"/>
      <c r="AHK77" s="198"/>
      <c r="AHL77" s="198"/>
      <c r="AHM77" s="198"/>
      <c r="AHN77" s="198"/>
      <c r="AHO77" s="198"/>
      <c r="AHP77" s="198"/>
      <c r="AHQ77" s="198"/>
      <c r="AHR77" s="198"/>
      <c r="AHS77" s="198"/>
      <c r="AHT77" s="198"/>
      <c r="AHU77" s="198"/>
      <c r="AHV77" s="198"/>
      <c r="AHW77" s="198"/>
      <c r="AHX77" s="198"/>
      <c r="AHY77" s="198"/>
      <c r="AHZ77" s="198"/>
      <c r="AIA77" s="198"/>
      <c r="AIB77" s="198"/>
      <c r="AIC77" s="198"/>
      <c r="AID77" s="198"/>
      <c r="AIE77" s="198"/>
      <c r="AIF77" s="198"/>
      <c r="AIG77" s="198"/>
      <c r="AIH77" s="198"/>
      <c r="AII77" s="198"/>
      <c r="AIJ77" s="198"/>
      <c r="AIK77" s="198"/>
      <c r="AIL77" s="198"/>
      <c r="AIM77" s="198"/>
      <c r="AIN77" s="198"/>
      <c r="AIO77" s="198"/>
      <c r="AIP77" s="198"/>
      <c r="AIQ77" s="198"/>
      <c r="AIR77" s="198"/>
      <c r="AIS77" s="198"/>
      <c r="AIT77" s="198"/>
      <c r="AIU77" s="198"/>
      <c r="AIV77" s="198"/>
      <c r="AIW77" s="198"/>
      <c r="AIX77" s="198"/>
      <c r="AIY77" s="198"/>
      <c r="AIZ77" s="198"/>
      <c r="AJA77" s="198"/>
      <c r="AJB77" s="198"/>
      <c r="AJC77" s="198"/>
      <c r="AJD77" s="198"/>
      <c r="AJE77" s="198"/>
      <c r="AJF77" s="198"/>
      <c r="AJG77" s="198"/>
      <c r="AJH77" s="198"/>
      <c r="AJI77" s="198"/>
      <c r="AJJ77" s="198"/>
      <c r="AJK77" s="198"/>
      <c r="AJL77" s="198"/>
      <c r="AJM77" s="198"/>
      <c r="AJN77" s="198"/>
      <c r="AJO77" s="198"/>
      <c r="AJP77" s="198"/>
      <c r="AJQ77" s="198"/>
      <c r="AJR77" s="198"/>
      <c r="AJS77" s="198"/>
      <c r="AJT77" s="198"/>
      <c r="AJU77" s="198"/>
      <c r="AJV77" s="198"/>
      <c r="AJW77" s="198"/>
      <c r="AJX77" s="198"/>
      <c r="AJY77" s="198"/>
      <c r="AJZ77" s="198"/>
      <c r="AKA77" s="198"/>
      <c r="AKB77" s="198"/>
      <c r="AKC77" s="198"/>
      <c r="AKD77" s="198"/>
      <c r="AKE77" s="198"/>
      <c r="AKF77" s="198"/>
      <c r="AKG77" s="198"/>
      <c r="AKH77" s="198"/>
      <c r="AKI77" s="198"/>
      <c r="AKJ77" s="198"/>
      <c r="AKK77" s="198"/>
      <c r="AKL77" s="198"/>
      <c r="AKM77" s="198"/>
      <c r="AKN77" s="198"/>
      <c r="AKO77" s="198"/>
      <c r="AKP77" s="198"/>
      <c r="AKQ77" s="198"/>
      <c r="AKR77" s="198"/>
      <c r="AKS77" s="198"/>
      <c r="AKT77" s="198"/>
      <c r="AKU77" s="198"/>
      <c r="AKV77" s="198"/>
      <c r="AKW77" s="198"/>
      <c r="AKX77" s="198"/>
      <c r="AKY77" s="198"/>
      <c r="AKZ77" s="198"/>
      <c r="ALA77" s="198"/>
      <c r="ALB77" s="198"/>
      <c r="ALC77" s="198"/>
      <c r="ALD77" s="198"/>
      <c r="ALE77" s="198"/>
      <c r="ALF77" s="198"/>
      <c r="ALG77" s="198"/>
      <c r="ALH77" s="198"/>
      <c r="ALI77" s="198"/>
      <c r="ALJ77" s="198"/>
      <c r="ALK77" s="198"/>
      <c r="ALL77" s="198"/>
      <c r="ALM77" s="198"/>
      <c r="ALN77" s="198"/>
      <c r="ALO77" s="198"/>
      <c r="ALP77" s="198"/>
      <c r="ALQ77" s="198"/>
      <c r="ALR77" s="198"/>
      <c r="ALS77" s="198"/>
      <c r="ALT77" s="198"/>
      <c r="ALU77" s="198"/>
      <c r="ALV77" s="198"/>
      <c r="ALW77" s="198"/>
      <c r="ALX77" s="198"/>
      <c r="ALY77" s="198"/>
      <c r="ALZ77" s="198"/>
      <c r="AMA77" s="198"/>
      <c r="AMB77" s="198"/>
      <c r="AMC77" s="198"/>
      <c r="AMD77" s="198"/>
      <c r="AME77" s="198"/>
      <c r="AMF77" s="198"/>
      <c r="AMG77" s="198"/>
      <c r="AMH77" s="198"/>
      <c r="AMI77" s="198"/>
      <c r="AMJ77" s="198"/>
    </row>
    <row r="78" spans="1:1024" s="199" customFormat="1" ht="12.75" customHeight="1">
      <c r="A78" s="269" t="s">
        <v>335</v>
      </c>
      <c r="B78" s="274" t="s">
        <v>336</v>
      </c>
      <c r="C78" s="215"/>
      <c r="D78" s="216" t="s">
        <v>15</v>
      </c>
      <c r="E78" s="216"/>
      <c r="F78" s="216"/>
      <c r="G78" s="275"/>
      <c r="H78" s="276">
        <v>2</v>
      </c>
      <c r="I78" s="270"/>
      <c r="J78" s="272">
        <v>3</v>
      </c>
      <c r="K78" s="277" t="s">
        <v>20</v>
      </c>
      <c r="L78" s="275"/>
      <c r="M78" s="283"/>
      <c r="N78" s="291"/>
      <c r="O78" s="280" t="s">
        <v>56</v>
      </c>
      <c r="P78" s="287" t="s">
        <v>630</v>
      </c>
      <c r="Q78" s="282" t="s">
        <v>338</v>
      </c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  <c r="BI78" s="198"/>
      <c r="BJ78" s="198"/>
      <c r="BK78" s="198"/>
      <c r="BL78" s="198"/>
      <c r="BM78" s="198"/>
      <c r="BN78" s="198"/>
      <c r="BO78" s="198"/>
      <c r="BP78" s="198"/>
      <c r="BQ78" s="198"/>
      <c r="BR78" s="198"/>
      <c r="BS78" s="198"/>
      <c r="BT78" s="198"/>
      <c r="BU78" s="198"/>
      <c r="BV78" s="198"/>
      <c r="BW78" s="198"/>
      <c r="BX78" s="198"/>
      <c r="BY78" s="198"/>
      <c r="BZ78" s="198"/>
      <c r="CA78" s="198"/>
      <c r="CB78" s="198"/>
      <c r="CC78" s="198"/>
      <c r="CD78" s="198"/>
      <c r="CE78" s="198"/>
      <c r="CF78" s="198"/>
      <c r="CG78" s="198"/>
      <c r="CH78" s="198"/>
      <c r="CI78" s="198"/>
      <c r="CJ78" s="198"/>
      <c r="CK78" s="198"/>
      <c r="CL78" s="198"/>
      <c r="CM78" s="198"/>
      <c r="CN78" s="198"/>
      <c r="CO78" s="198"/>
      <c r="CP78" s="198"/>
      <c r="CQ78" s="198"/>
      <c r="CR78" s="198"/>
      <c r="CS78" s="198"/>
      <c r="CT78" s="198"/>
      <c r="CU78" s="198"/>
      <c r="CV78" s="198"/>
      <c r="CW78" s="198"/>
      <c r="CX78" s="198"/>
      <c r="CY78" s="198"/>
      <c r="CZ78" s="198"/>
      <c r="DA78" s="198"/>
      <c r="DB78" s="198"/>
      <c r="DC78" s="198"/>
      <c r="DD78" s="198"/>
      <c r="DE78" s="198"/>
      <c r="DF78" s="198"/>
      <c r="DG78" s="198"/>
      <c r="DH78" s="198"/>
      <c r="DI78" s="198"/>
      <c r="DJ78" s="198"/>
      <c r="DK78" s="198"/>
      <c r="DL78" s="198"/>
      <c r="DM78" s="198"/>
      <c r="DN78" s="198"/>
      <c r="DO78" s="198"/>
      <c r="DP78" s="198"/>
      <c r="DQ78" s="198"/>
      <c r="DR78" s="198"/>
      <c r="DS78" s="198"/>
      <c r="DT78" s="198"/>
      <c r="DU78" s="198"/>
      <c r="DV78" s="198"/>
      <c r="DW78" s="198"/>
      <c r="DX78" s="198"/>
      <c r="DY78" s="198"/>
      <c r="DZ78" s="198"/>
      <c r="EA78" s="198"/>
      <c r="EB78" s="198"/>
      <c r="EC78" s="198"/>
      <c r="ED78" s="198"/>
      <c r="EE78" s="198"/>
      <c r="EF78" s="198"/>
      <c r="EG78" s="198"/>
      <c r="EH78" s="198"/>
      <c r="EI78" s="198"/>
      <c r="EJ78" s="198"/>
      <c r="EK78" s="198"/>
      <c r="EL78" s="198"/>
      <c r="EM78" s="198"/>
      <c r="EN78" s="198"/>
      <c r="EO78" s="198"/>
      <c r="EP78" s="198"/>
      <c r="EQ78" s="198"/>
      <c r="ER78" s="198"/>
      <c r="ES78" s="198"/>
      <c r="ET78" s="198"/>
      <c r="EU78" s="198"/>
      <c r="EV78" s="198"/>
      <c r="EW78" s="198"/>
      <c r="EX78" s="198"/>
      <c r="EY78" s="198"/>
      <c r="EZ78" s="198"/>
      <c r="FA78" s="198"/>
      <c r="FB78" s="198"/>
      <c r="FC78" s="198"/>
      <c r="FD78" s="198"/>
      <c r="FE78" s="198"/>
      <c r="FF78" s="198"/>
      <c r="FG78" s="198"/>
      <c r="FH78" s="198"/>
      <c r="FI78" s="198"/>
      <c r="FJ78" s="198"/>
      <c r="FK78" s="198"/>
      <c r="FL78" s="198"/>
      <c r="FM78" s="198"/>
      <c r="FN78" s="198"/>
      <c r="FO78" s="198"/>
      <c r="FP78" s="198"/>
      <c r="FQ78" s="198"/>
      <c r="FR78" s="198"/>
      <c r="FS78" s="198"/>
      <c r="FT78" s="198"/>
      <c r="FU78" s="198"/>
      <c r="FV78" s="198"/>
      <c r="FW78" s="198"/>
      <c r="FX78" s="198"/>
      <c r="FY78" s="198"/>
      <c r="FZ78" s="198"/>
      <c r="GA78" s="198"/>
      <c r="GB78" s="198"/>
      <c r="GC78" s="198"/>
      <c r="GD78" s="198"/>
      <c r="GE78" s="198"/>
      <c r="GF78" s="198"/>
      <c r="GG78" s="198"/>
      <c r="GH78" s="198"/>
      <c r="GI78" s="198"/>
      <c r="GJ78" s="198"/>
      <c r="GK78" s="198"/>
      <c r="GL78" s="198"/>
      <c r="GM78" s="198"/>
      <c r="GN78" s="198"/>
      <c r="GO78" s="198"/>
      <c r="GP78" s="198"/>
      <c r="GQ78" s="198"/>
      <c r="GR78" s="198"/>
      <c r="GS78" s="198"/>
      <c r="GT78" s="198"/>
      <c r="GU78" s="198"/>
      <c r="GV78" s="198"/>
      <c r="GW78" s="198"/>
      <c r="GX78" s="198"/>
      <c r="GY78" s="198"/>
      <c r="GZ78" s="198"/>
      <c r="HA78" s="198"/>
      <c r="HB78" s="198"/>
      <c r="HC78" s="198"/>
      <c r="HD78" s="198"/>
      <c r="HE78" s="198"/>
      <c r="HF78" s="198"/>
      <c r="HG78" s="198"/>
      <c r="HH78" s="198"/>
      <c r="HI78" s="198"/>
      <c r="HJ78" s="198"/>
      <c r="HK78" s="198"/>
      <c r="HL78" s="198"/>
      <c r="HM78" s="198"/>
      <c r="HN78" s="198"/>
      <c r="HO78" s="198"/>
      <c r="HP78" s="198"/>
      <c r="HQ78" s="198"/>
      <c r="HR78" s="198"/>
      <c r="HS78" s="198"/>
      <c r="HT78" s="198"/>
      <c r="HU78" s="198"/>
      <c r="HV78" s="198"/>
      <c r="HW78" s="198"/>
      <c r="HX78" s="198"/>
      <c r="HY78" s="198"/>
      <c r="HZ78" s="198"/>
      <c r="IA78" s="198"/>
      <c r="IB78" s="198"/>
      <c r="IC78" s="198"/>
      <c r="ID78" s="198"/>
      <c r="IE78" s="198"/>
      <c r="IF78" s="198"/>
      <c r="IG78" s="198"/>
      <c r="IH78" s="198"/>
      <c r="II78" s="198"/>
      <c r="IJ78" s="198"/>
      <c r="IK78" s="198"/>
      <c r="IL78" s="198"/>
      <c r="IM78" s="198"/>
      <c r="IN78" s="198"/>
      <c r="IO78" s="198"/>
      <c r="IP78" s="198"/>
      <c r="IQ78" s="198"/>
      <c r="IR78" s="198"/>
      <c r="IS78" s="198"/>
      <c r="IT78" s="198"/>
      <c r="IU78" s="198"/>
      <c r="IV78" s="198"/>
      <c r="IW78" s="198"/>
      <c r="IX78" s="198"/>
      <c r="IY78" s="198"/>
      <c r="IZ78" s="198"/>
      <c r="JA78" s="198"/>
      <c r="JB78" s="198"/>
      <c r="JC78" s="198"/>
      <c r="JD78" s="198"/>
      <c r="JE78" s="198"/>
      <c r="JF78" s="198"/>
      <c r="JG78" s="198"/>
      <c r="JH78" s="198"/>
      <c r="JI78" s="198"/>
      <c r="JJ78" s="198"/>
      <c r="JK78" s="198"/>
      <c r="JL78" s="198"/>
      <c r="JM78" s="198"/>
      <c r="JN78" s="198"/>
      <c r="JO78" s="198"/>
      <c r="JP78" s="198"/>
      <c r="JQ78" s="198"/>
      <c r="JR78" s="198"/>
      <c r="JS78" s="198"/>
      <c r="JT78" s="198"/>
      <c r="JU78" s="198"/>
      <c r="JV78" s="198"/>
      <c r="JW78" s="198"/>
      <c r="JX78" s="198"/>
      <c r="JY78" s="198"/>
      <c r="JZ78" s="198"/>
      <c r="KA78" s="198"/>
      <c r="KB78" s="198"/>
      <c r="KC78" s="198"/>
      <c r="KD78" s="198"/>
      <c r="KE78" s="198"/>
      <c r="KF78" s="198"/>
      <c r="KG78" s="198"/>
      <c r="KH78" s="198"/>
      <c r="KI78" s="198"/>
      <c r="KJ78" s="198"/>
      <c r="KK78" s="198"/>
      <c r="KL78" s="198"/>
      <c r="KM78" s="198"/>
      <c r="KN78" s="198"/>
      <c r="KO78" s="198"/>
      <c r="KP78" s="198"/>
      <c r="KQ78" s="198"/>
      <c r="KR78" s="198"/>
      <c r="KS78" s="198"/>
      <c r="KT78" s="198"/>
      <c r="KU78" s="198"/>
      <c r="KV78" s="198"/>
      <c r="KW78" s="198"/>
      <c r="KX78" s="198"/>
      <c r="KY78" s="198"/>
      <c r="KZ78" s="198"/>
      <c r="LA78" s="198"/>
      <c r="LB78" s="198"/>
      <c r="LC78" s="198"/>
      <c r="LD78" s="198"/>
      <c r="LE78" s="198"/>
      <c r="LF78" s="198"/>
      <c r="LG78" s="198"/>
      <c r="LH78" s="198"/>
      <c r="LI78" s="198"/>
      <c r="LJ78" s="198"/>
      <c r="LK78" s="198"/>
      <c r="LL78" s="198"/>
      <c r="LM78" s="198"/>
      <c r="LN78" s="198"/>
      <c r="LO78" s="198"/>
      <c r="LP78" s="198"/>
      <c r="LQ78" s="198"/>
      <c r="LR78" s="198"/>
      <c r="LS78" s="198"/>
      <c r="LT78" s="198"/>
      <c r="LU78" s="198"/>
      <c r="LV78" s="198"/>
      <c r="LW78" s="198"/>
      <c r="LX78" s="198"/>
      <c r="LY78" s="198"/>
      <c r="LZ78" s="198"/>
      <c r="MA78" s="198"/>
      <c r="MB78" s="198"/>
      <c r="MC78" s="198"/>
      <c r="MD78" s="198"/>
      <c r="ME78" s="198"/>
      <c r="MF78" s="198"/>
      <c r="MG78" s="198"/>
      <c r="MH78" s="198"/>
      <c r="MI78" s="198"/>
      <c r="MJ78" s="198"/>
      <c r="MK78" s="198"/>
      <c r="ML78" s="198"/>
      <c r="MM78" s="198"/>
      <c r="MN78" s="198"/>
      <c r="MO78" s="198"/>
      <c r="MP78" s="198"/>
      <c r="MQ78" s="198"/>
      <c r="MR78" s="198"/>
      <c r="MS78" s="198"/>
      <c r="MT78" s="198"/>
      <c r="MU78" s="198"/>
      <c r="MV78" s="198"/>
      <c r="MW78" s="198"/>
      <c r="MX78" s="198"/>
      <c r="MY78" s="198"/>
      <c r="MZ78" s="198"/>
      <c r="NA78" s="198"/>
      <c r="NB78" s="198"/>
      <c r="NC78" s="198"/>
      <c r="ND78" s="198"/>
      <c r="NE78" s="198"/>
      <c r="NF78" s="198"/>
      <c r="NG78" s="198"/>
      <c r="NH78" s="198"/>
      <c r="NI78" s="198"/>
      <c r="NJ78" s="198"/>
      <c r="NK78" s="198"/>
      <c r="NL78" s="198"/>
      <c r="NM78" s="198"/>
      <c r="NN78" s="198"/>
      <c r="NO78" s="198"/>
      <c r="NP78" s="198"/>
      <c r="NQ78" s="198"/>
      <c r="NR78" s="198"/>
      <c r="NS78" s="198"/>
      <c r="NT78" s="198"/>
      <c r="NU78" s="198"/>
      <c r="NV78" s="198"/>
      <c r="NW78" s="198"/>
      <c r="NX78" s="198"/>
      <c r="NY78" s="198"/>
      <c r="NZ78" s="198"/>
      <c r="OA78" s="198"/>
      <c r="OB78" s="198"/>
      <c r="OC78" s="198"/>
      <c r="OD78" s="198"/>
      <c r="OE78" s="198"/>
      <c r="OF78" s="198"/>
      <c r="OG78" s="198"/>
      <c r="OH78" s="198"/>
      <c r="OI78" s="198"/>
      <c r="OJ78" s="198"/>
      <c r="OK78" s="198"/>
      <c r="OL78" s="198"/>
      <c r="OM78" s="198"/>
      <c r="ON78" s="198"/>
      <c r="OO78" s="198"/>
      <c r="OP78" s="198"/>
      <c r="OQ78" s="198"/>
      <c r="OR78" s="198"/>
      <c r="OS78" s="198"/>
      <c r="OT78" s="198"/>
      <c r="OU78" s="198"/>
      <c r="OV78" s="198"/>
      <c r="OW78" s="198"/>
      <c r="OX78" s="198"/>
      <c r="OY78" s="198"/>
      <c r="OZ78" s="198"/>
      <c r="PA78" s="198"/>
      <c r="PB78" s="198"/>
      <c r="PC78" s="198"/>
      <c r="PD78" s="198"/>
      <c r="PE78" s="198"/>
      <c r="PF78" s="198"/>
      <c r="PG78" s="198"/>
      <c r="PH78" s="198"/>
      <c r="PI78" s="198"/>
      <c r="PJ78" s="198"/>
      <c r="PK78" s="198"/>
      <c r="PL78" s="198"/>
      <c r="PM78" s="198"/>
      <c r="PN78" s="198"/>
      <c r="PO78" s="198"/>
      <c r="PP78" s="198"/>
      <c r="PQ78" s="198"/>
      <c r="PR78" s="198"/>
      <c r="PS78" s="198"/>
      <c r="PT78" s="198"/>
      <c r="PU78" s="198"/>
      <c r="PV78" s="198"/>
      <c r="PW78" s="198"/>
      <c r="PX78" s="198"/>
      <c r="PY78" s="198"/>
      <c r="PZ78" s="198"/>
      <c r="QA78" s="198"/>
      <c r="QB78" s="198"/>
      <c r="QC78" s="198"/>
      <c r="QD78" s="198"/>
      <c r="QE78" s="198"/>
      <c r="QF78" s="198"/>
      <c r="QG78" s="198"/>
      <c r="QH78" s="198"/>
      <c r="QI78" s="198"/>
      <c r="QJ78" s="198"/>
      <c r="QK78" s="198"/>
      <c r="QL78" s="198"/>
      <c r="QM78" s="198"/>
      <c r="QN78" s="198"/>
      <c r="QO78" s="198"/>
      <c r="QP78" s="198"/>
      <c r="QQ78" s="198"/>
      <c r="QR78" s="198"/>
      <c r="QS78" s="198"/>
      <c r="QT78" s="198"/>
      <c r="QU78" s="198"/>
      <c r="QV78" s="198"/>
      <c r="QW78" s="198"/>
      <c r="QX78" s="198"/>
      <c r="QY78" s="198"/>
      <c r="QZ78" s="198"/>
      <c r="RA78" s="198"/>
      <c r="RB78" s="198"/>
      <c r="RC78" s="198"/>
      <c r="RD78" s="198"/>
      <c r="RE78" s="198"/>
      <c r="RF78" s="198"/>
      <c r="RG78" s="198"/>
      <c r="RH78" s="198"/>
      <c r="RI78" s="198"/>
      <c r="RJ78" s="198"/>
      <c r="RK78" s="198"/>
      <c r="RL78" s="198"/>
      <c r="RM78" s="198"/>
      <c r="RN78" s="198"/>
      <c r="RO78" s="198"/>
      <c r="RP78" s="198"/>
      <c r="RQ78" s="198"/>
      <c r="RR78" s="198"/>
      <c r="RS78" s="198"/>
      <c r="RT78" s="198"/>
      <c r="RU78" s="198"/>
      <c r="RV78" s="198"/>
      <c r="RW78" s="198"/>
      <c r="RX78" s="198"/>
      <c r="RY78" s="198"/>
      <c r="RZ78" s="198"/>
      <c r="SA78" s="198"/>
      <c r="SB78" s="198"/>
      <c r="SC78" s="198"/>
      <c r="SD78" s="198"/>
      <c r="SE78" s="198"/>
      <c r="SF78" s="198"/>
      <c r="SG78" s="198"/>
      <c r="SH78" s="198"/>
      <c r="SI78" s="198"/>
      <c r="SJ78" s="198"/>
      <c r="SK78" s="198"/>
      <c r="SL78" s="198"/>
      <c r="SM78" s="198"/>
      <c r="SN78" s="198"/>
      <c r="SO78" s="198"/>
      <c r="SP78" s="198"/>
      <c r="SQ78" s="198"/>
      <c r="SR78" s="198"/>
      <c r="SS78" s="198"/>
      <c r="ST78" s="198"/>
      <c r="SU78" s="198"/>
      <c r="SV78" s="198"/>
      <c r="SW78" s="198"/>
      <c r="SX78" s="198"/>
      <c r="SY78" s="198"/>
      <c r="SZ78" s="198"/>
      <c r="TA78" s="198"/>
      <c r="TB78" s="198"/>
      <c r="TC78" s="198"/>
      <c r="TD78" s="198"/>
      <c r="TE78" s="198"/>
      <c r="TF78" s="198"/>
      <c r="TG78" s="198"/>
      <c r="TH78" s="198"/>
      <c r="TI78" s="198"/>
      <c r="TJ78" s="198"/>
      <c r="TK78" s="198"/>
      <c r="TL78" s="198"/>
      <c r="TM78" s="198"/>
      <c r="TN78" s="198"/>
      <c r="TO78" s="198"/>
      <c r="TP78" s="198"/>
      <c r="TQ78" s="198"/>
      <c r="TR78" s="198"/>
      <c r="TS78" s="198"/>
      <c r="TT78" s="198"/>
      <c r="TU78" s="198"/>
      <c r="TV78" s="198"/>
      <c r="TW78" s="198"/>
      <c r="TX78" s="198"/>
      <c r="TY78" s="198"/>
      <c r="TZ78" s="198"/>
      <c r="UA78" s="198"/>
      <c r="UB78" s="198"/>
      <c r="UC78" s="198"/>
      <c r="UD78" s="198"/>
      <c r="UE78" s="198"/>
      <c r="UF78" s="198"/>
      <c r="UG78" s="198"/>
      <c r="UH78" s="198"/>
      <c r="UI78" s="198"/>
      <c r="UJ78" s="198"/>
      <c r="UK78" s="198"/>
      <c r="UL78" s="198"/>
      <c r="UM78" s="198"/>
      <c r="UN78" s="198"/>
      <c r="UO78" s="198"/>
      <c r="UP78" s="198"/>
      <c r="UQ78" s="198"/>
      <c r="UR78" s="198"/>
      <c r="US78" s="198"/>
      <c r="UT78" s="198"/>
      <c r="UU78" s="198"/>
      <c r="UV78" s="198"/>
      <c r="UW78" s="198"/>
      <c r="UX78" s="198"/>
      <c r="UY78" s="198"/>
      <c r="UZ78" s="198"/>
      <c r="VA78" s="198"/>
      <c r="VB78" s="198"/>
      <c r="VC78" s="198"/>
      <c r="VD78" s="198"/>
      <c r="VE78" s="198"/>
      <c r="VF78" s="198"/>
      <c r="VG78" s="198"/>
      <c r="VH78" s="198"/>
      <c r="VI78" s="198"/>
      <c r="VJ78" s="198"/>
      <c r="VK78" s="198"/>
      <c r="VL78" s="198"/>
      <c r="VM78" s="198"/>
      <c r="VN78" s="198"/>
      <c r="VO78" s="198"/>
      <c r="VP78" s="198"/>
      <c r="VQ78" s="198"/>
      <c r="VR78" s="198"/>
      <c r="VS78" s="198"/>
      <c r="VT78" s="198"/>
      <c r="VU78" s="198"/>
      <c r="VV78" s="198"/>
      <c r="VW78" s="198"/>
      <c r="VX78" s="198"/>
      <c r="VY78" s="198"/>
      <c r="VZ78" s="198"/>
      <c r="WA78" s="198"/>
      <c r="WB78" s="198"/>
      <c r="WC78" s="198"/>
      <c r="WD78" s="198"/>
      <c r="WE78" s="198"/>
      <c r="WF78" s="198"/>
      <c r="WG78" s="198"/>
      <c r="WH78" s="198"/>
      <c r="WI78" s="198"/>
      <c r="WJ78" s="198"/>
      <c r="WK78" s="198"/>
      <c r="WL78" s="198"/>
      <c r="WM78" s="198"/>
      <c r="WN78" s="198"/>
      <c r="WO78" s="198"/>
      <c r="WP78" s="198"/>
      <c r="WQ78" s="198"/>
      <c r="WR78" s="198"/>
      <c r="WS78" s="198"/>
      <c r="WT78" s="198"/>
      <c r="WU78" s="198"/>
      <c r="WV78" s="198"/>
      <c r="WW78" s="198"/>
      <c r="WX78" s="198"/>
      <c r="WY78" s="198"/>
      <c r="WZ78" s="198"/>
      <c r="XA78" s="198"/>
      <c r="XB78" s="198"/>
      <c r="XC78" s="198"/>
      <c r="XD78" s="198"/>
      <c r="XE78" s="198"/>
      <c r="XF78" s="198"/>
      <c r="XG78" s="198"/>
      <c r="XH78" s="198"/>
      <c r="XI78" s="198"/>
      <c r="XJ78" s="198"/>
      <c r="XK78" s="198"/>
      <c r="XL78" s="198"/>
      <c r="XM78" s="198"/>
      <c r="XN78" s="198"/>
      <c r="XO78" s="198"/>
      <c r="XP78" s="198"/>
      <c r="XQ78" s="198"/>
      <c r="XR78" s="198"/>
      <c r="XS78" s="198"/>
      <c r="XT78" s="198"/>
      <c r="XU78" s="198"/>
      <c r="XV78" s="198"/>
      <c r="XW78" s="198"/>
      <c r="XX78" s="198"/>
      <c r="XY78" s="198"/>
      <c r="XZ78" s="198"/>
      <c r="YA78" s="198"/>
      <c r="YB78" s="198"/>
      <c r="YC78" s="198"/>
      <c r="YD78" s="198"/>
      <c r="YE78" s="198"/>
      <c r="YF78" s="198"/>
      <c r="YG78" s="198"/>
      <c r="YH78" s="198"/>
      <c r="YI78" s="198"/>
      <c r="YJ78" s="198"/>
      <c r="YK78" s="198"/>
      <c r="YL78" s="198"/>
      <c r="YM78" s="198"/>
      <c r="YN78" s="198"/>
      <c r="YO78" s="198"/>
      <c r="YP78" s="198"/>
      <c r="YQ78" s="198"/>
      <c r="YR78" s="198"/>
      <c r="YS78" s="198"/>
      <c r="YT78" s="198"/>
      <c r="YU78" s="198"/>
      <c r="YV78" s="198"/>
      <c r="YW78" s="198"/>
      <c r="YX78" s="198"/>
      <c r="YY78" s="198"/>
      <c r="YZ78" s="198"/>
      <c r="ZA78" s="198"/>
      <c r="ZB78" s="198"/>
      <c r="ZC78" s="198"/>
      <c r="ZD78" s="198"/>
      <c r="ZE78" s="198"/>
      <c r="ZF78" s="198"/>
      <c r="ZG78" s="198"/>
      <c r="ZH78" s="198"/>
      <c r="ZI78" s="198"/>
      <c r="ZJ78" s="198"/>
      <c r="ZK78" s="198"/>
      <c r="ZL78" s="198"/>
      <c r="ZM78" s="198"/>
      <c r="ZN78" s="198"/>
      <c r="ZO78" s="198"/>
      <c r="ZP78" s="198"/>
      <c r="ZQ78" s="198"/>
      <c r="ZR78" s="198"/>
      <c r="ZS78" s="198"/>
      <c r="ZT78" s="198"/>
      <c r="ZU78" s="198"/>
      <c r="ZV78" s="198"/>
      <c r="ZW78" s="198"/>
      <c r="ZX78" s="198"/>
      <c r="ZY78" s="198"/>
      <c r="ZZ78" s="198"/>
      <c r="AAA78" s="198"/>
      <c r="AAB78" s="198"/>
      <c r="AAC78" s="198"/>
      <c r="AAD78" s="198"/>
      <c r="AAE78" s="198"/>
      <c r="AAF78" s="198"/>
      <c r="AAG78" s="198"/>
      <c r="AAH78" s="198"/>
      <c r="AAI78" s="198"/>
      <c r="AAJ78" s="198"/>
      <c r="AAK78" s="198"/>
      <c r="AAL78" s="198"/>
      <c r="AAM78" s="198"/>
      <c r="AAN78" s="198"/>
      <c r="AAO78" s="198"/>
      <c r="AAP78" s="198"/>
      <c r="AAQ78" s="198"/>
      <c r="AAR78" s="198"/>
      <c r="AAS78" s="198"/>
      <c r="AAT78" s="198"/>
      <c r="AAU78" s="198"/>
      <c r="AAV78" s="198"/>
      <c r="AAW78" s="198"/>
      <c r="AAX78" s="198"/>
      <c r="AAY78" s="198"/>
      <c r="AAZ78" s="198"/>
      <c r="ABA78" s="198"/>
      <c r="ABB78" s="198"/>
      <c r="ABC78" s="198"/>
      <c r="ABD78" s="198"/>
      <c r="ABE78" s="198"/>
      <c r="ABF78" s="198"/>
      <c r="ABG78" s="198"/>
      <c r="ABH78" s="198"/>
      <c r="ABI78" s="198"/>
      <c r="ABJ78" s="198"/>
      <c r="ABK78" s="198"/>
      <c r="ABL78" s="198"/>
      <c r="ABM78" s="198"/>
      <c r="ABN78" s="198"/>
      <c r="ABO78" s="198"/>
      <c r="ABP78" s="198"/>
      <c r="ABQ78" s="198"/>
      <c r="ABR78" s="198"/>
      <c r="ABS78" s="198"/>
      <c r="ABT78" s="198"/>
      <c r="ABU78" s="198"/>
      <c r="ABV78" s="198"/>
      <c r="ABW78" s="198"/>
      <c r="ABX78" s="198"/>
      <c r="ABY78" s="198"/>
      <c r="ABZ78" s="198"/>
      <c r="ACA78" s="198"/>
      <c r="ACB78" s="198"/>
      <c r="ACC78" s="198"/>
      <c r="ACD78" s="198"/>
      <c r="ACE78" s="198"/>
      <c r="ACF78" s="198"/>
      <c r="ACG78" s="198"/>
      <c r="ACH78" s="198"/>
      <c r="ACI78" s="198"/>
      <c r="ACJ78" s="198"/>
      <c r="ACK78" s="198"/>
      <c r="ACL78" s="198"/>
      <c r="ACM78" s="198"/>
      <c r="ACN78" s="198"/>
      <c r="ACO78" s="198"/>
      <c r="ACP78" s="198"/>
      <c r="ACQ78" s="198"/>
      <c r="ACR78" s="198"/>
      <c r="ACS78" s="198"/>
      <c r="ACT78" s="198"/>
      <c r="ACU78" s="198"/>
      <c r="ACV78" s="198"/>
      <c r="ACW78" s="198"/>
      <c r="ACX78" s="198"/>
      <c r="ACY78" s="198"/>
      <c r="ACZ78" s="198"/>
      <c r="ADA78" s="198"/>
      <c r="ADB78" s="198"/>
      <c r="ADC78" s="198"/>
      <c r="ADD78" s="198"/>
      <c r="ADE78" s="198"/>
      <c r="ADF78" s="198"/>
      <c r="ADG78" s="198"/>
      <c r="ADH78" s="198"/>
      <c r="ADI78" s="198"/>
      <c r="ADJ78" s="198"/>
      <c r="ADK78" s="198"/>
      <c r="ADL78" s="198"/>
      <c r="ADM78" s="198"/>
      <c r="ADN78" s="198"/>
      <c r="ADO78" s="198"/>
      <c r="ADP78" s="198"/>
      <c r="ADQ78" s="198"/>
      <c r="ADR78" s="198"/>
      <c r="ADS78" s="198"/>
      <c r="ADT78" s="198"/>
      <c r="ADU78" s="198"/>
      <c r="ADV78" s="198"/>
      <c r="ADW78" s="198"/>
      <c r="ADX78" s="198"/>
      <c r="ADY78" s="198"/>
      <c r="ADZ78" s="198"/>
      <c r="AEA78" s="198"/>
      <c r="AEB78" s="198"/>
      <c r="AEC78" s="198"/>
      <c r="AED78" s="198"/>
      <c r="AEE78" s="198"/>
      <c r="AEF78" s="198"/>
      <c r="AEG78" s="198"/>
      <c r="AEH78" s="198"/>
      <c r="AEI78" s="198"/>
      <c r="AEJ78" s="198"/>
      <c r="AEK78" s="198"/>
      <c r="AEL78" s="198"/>
      <c r="AEM78" s="198"/>
      <c r="AEN78" s="198"/>
      <c r="AEO78" s="198"/>
      <c r="AEP78" s="198"/>
      <c r="AEQ78" s="198"/>
      <c r="AER78" s="198"/>
      <c r="AES78" s="198"/>
      <c r="AET78" s="198"/>
      <c r="AEU78" s="198"/>
      <c r="AEV78" s="198"/>
      <c r="AEW78" s="198"/>
      <c r="AEX78" s="198"/>
      <c r="AEY78" s="198"/>
      <c r="AEZ78" s="198"/>
      <c r="AFA78" s="198"/>
      <c r="AFB78" s="198"/>
      <c r="AFC78" s="198"/>
      <c r="AFD78" s="198"/>
      <c r="AFE78" s="198"/>
      <c r="AFF78" s="198"/>
      <c r="AFG78" s="198"/>
      <c r="AFH78" s="198"/>
      <c r="AFI78" s="198"/>
      <c r="AFJ78" s="198"/>
      <c r="AFK78" s="198"/>
      <c r="AFL78" s="198"/>
      <c r="AFM78" s="198"/>
      <c r="AFN78" s="198"/>
      <c r="AFO78" s="198"/>
      <c r="AFP78" s="198"/>
      <c r="AFQ78" s="198"/>
      <c r="AFR78" s="198"/>
      <c r="AFS78" s="198"/>
      <c r="AFT78" s="198"/>
      <c r="AFU78" s="198"/>
      <c r="AFV78" s="198"/>
      <c r="AFW78" s="198"/>
      <c r="AFX78" s="198"/>
      <c r="AFY78" s="198"/>
      <c r="AFZ78" s="198"/>
      <c r="AGA78" s="198"/>
      <c r="AGB78" s="198"/>
      <c r="AGC78" s="198"/>
      <c r="AGD78" s="198"/>
      <c r="AGE78" s="198"/>
      <c r="AGF78" s="198"/>
      <c r="AGG78" s="198"/>
      <c r="AGH78" s="198"/>
      <c r="AGI78" s="198"/>
      <c r="AGJ78" s="198"/>
      <c r="AGK78" s="198"/>
      <c r="AGL78" s="198"/>
      <c r="AGM78" s="198"/>
      <c r="AGN78" s="198"/>
      <c r="AGO78" s="198"/>
      <c r="AGP78" s="198"/>
      <c r="AGQ78" s="198"/>
      <c r="AGR78" s="198"/>
      <c r="AGS78" s="198"/>
      <c r="AGT78" s="198"/>
      <c r="AGU78" s="198"/>
      <c r="AGV78" s="198"/>
      <c r="AGW78" s="198"/>
      <c r="AGX78" s="198"/>
      <c r="AGY78" s="198"/>
      <c r="AGZ78" s="198"/>
      <c r="AHA78" s="198"/>
      <c r="AHB78" s="198"/>
      <c r="AHC78" s="198"/>
      <c r="AHD78" s="198"/>
      <c r="AHE78" s="198"/>
      <c r="AHF78" s="198"/>
      <c r="AHG78" s="198"/>
      <c r="AHH78" s="198"/>
      <c r="AHI78" s="198"/>
      <c r="AHJ78" s="198"/>
      <c r="AHK78" s="198"/>
      <c r="AHL78" s="198"/>
      <c r="AHM78" s="198"/>
      <c r="AHN78" s="198"/>
      <c r="AHO78" s="198"/>
      <c r="AHP78" s="198"/>
      <c r="AHQ78" s="198"/>
      <c r="AHR78" s="198"/>
      <c r="AHS78" s="198"/>
      <c r="AHT78" s="198"/>
      <c r="AHU78" s="198"/>
      <c r="AHV78" s="198"/>
      <c r="AHW78" s="198"/>
      <c r="AHX78" s="198"/>
      <c r="AHY78" s="198"/>
      <c r="AHZ78" s="198"/>
      <c r="AIA78" s="198"/>
      <c r="AIB78" s="198"/>
      <c r="AIC78" s="198"/>
      <c r="AID78" s="198"/>
      <c r="AIE78" s="198"/>
      <c r="AIF78" s="198"/>
      <c r="AIG78" s="198"/>
      <c r="AIH78" s="198"/>
      <c r="AII78" s="198"/>
      <c r="AIJ78" s="198"/>
      <c r="AIK78" s="198"/>
      <c r="AIL78" s="198"/>
      <c r="AIM78" s="198"/>
      <c r="AIN78" s="198"/>
      <c r="AIO78" s="198"/>
      <c r="AIP78" s="198"/>
      <c r="AIQ78" s="198"/>
      <c r="AIR78" s="198"/>
      <c r="AIS78" s="198"/>
      <c r="AIT78" s="198"/>
      <c r="AIU78" s="198"/>
      <c r="AIV78" s="198"/>
      <c r="AIW78" s="198"/>
      <c r="AIX78" s="198"/>
      <c r="AIY78" s="198"/>
      <c r="AIZ78" s="198"/>
      <c r="AJA78" s="198"/>
      <c r="AJB78" s="198"/>
      <c r="AJC78" s="198"/>
      <c r="AJD78" s="198"/>
      <c r="AJE78" s="198"/>
      <c r="AJF78" s="198"/>
      <c r="AJG78" s="198"/>
      <c r="AJH78" s="198"/>
      <c r="AJI78" s="198"/>
      <c r="AJJ78" s="198"/>
      <c r="AJK78" s="198"/>
      <c r="AJL78" s="198"/>
      <c r="AJM78" s="198"/>
      <c r="AJN78" s="198"/>
      <c r="AJO78" s="198"/>
      <c r="AJP78" s="198"/>
      <c r="AJQ78" s="198"/>
      <c r="AJR78" s="198"/>
      <c r="AJS78" s="198"/>
      <c r="AJT78" s="198"/>
      <c r="AJU78" s="198"/>
      <c r="AJV78" s="198"/>
      <c r="AJW78" s="198"/>
      <c r="AJX78" s="198"/>
      <c r="AJY78" s="198"/>
      <c r="AJZ78" s="198"/>
      <c r="AKA78" s="198"/>
      <c r="AKB78" s="198"/>
      <c r="AKC78" s="198"/>
      <c r="AKD78" s="198"/>
      <c r="AKE78" s="198"/>
      <c r="AKF78" s="198"/>
      <c r="AKG78" s="198"/>
      <c r="AKH78" s="198"/>
      <c r="AKI78" s="198"/>
      <c r="AKJ78" s="198"/>
      <c r="AKK78" s="198"/>
      <c r="AKL78" s="198"/>
      <c r="AKM78" s="198"/>
      <c r="AKN78" s="198"/>
      <c r="AKO78" s="198"/>
      <c r="AKP78" s="198"/>
      <c r="AKQ78" s="198"/>
      <c r="AKR78" s="198"/>
      <c r="AKS78" s="198"/>
      <c r="AKT78" s="198"/>
      <c r="AKU78" s="198"/>
      <c r="AKV78" s="198"/>
      <c r="AKW78" s="198"/>
      <c r="AKX78" s="198"/>
      <c r="AKY78" s="198"/>
      <c r="AKZ78" s="198"/>
      <c r="ALA78" s="198"/>
      <c r="ALB78" s="198"/>
      <c r="ALC78" s="198"/>
      <c r="ALD78" s="198"/>
      <c r="ALE78" s="198"/>
      <c r="ALF78" s="198"/>
      <c r="ALG78" s="198"/>
      <c r="ALH78" s="198"/>
      <c r="ALI78" s="198"/>
      <c r="ALJ78" s="198"/>
      <c r="ALK78" s="198"/>
      <c r="ALL78" s="198"/>
      <c r="ALM78" s="198"/>
      <c r="ALN78" s="198"/>
      <c r="ALO78" s="198"/>
      <c r="ALP78" s="198"/>
      <c r="ALQ78" s="198"/>
      <c r="ALR78" s="198"/>
      <c r="ALS78" s="198"/>
      <c r="ALT78" s="198"/>
      <c r="ALU78" s="198"/>
      <c r="ALV78" s="198"/>
      <c r="ALW78" s="198"/>
      <c r="ALX78" s="198"/>
      <c r="ALY78" s="198"/>
      <c r="ALZ78" s="198"/>
      <c r="AMA78" s="198"/>
      <c r="AMB78" s="198"/>
      <c r="AMC78" s="198"/>
      <c r="AMD78" s="198"/>
      <c r="AME78" s="198"/>
      <c r="AMF78" s="198"/>
      <c r="AMG78" s="198"/>
      <c r="AMH78" s="198"/>
      <c r="AMI78" s="198"/>
      <c r="AMJ78" s="198"/>
    </row>
    <row r="79" spans="1:1024" ht="12.75" customHeight="1">
      <c r="A79" s="196" t="s">
        <v>136</v>
      </c>
      <c r="B79" s="197" t="s">
        <v>137</v>
      </c>
      <c r="C79" s="215" t="s">
        <v>15</v>
      </c>
      <c r="D79" s="216"/>
      <c r="E79" s="216"/>
      <c r="F79" s="216"/>
      <c r="G79" s="156">
        <v>2</v>
      </c>
      <c r="H79" s="170"/>
      <c r="I79" s="157"/>
      <c r="J79" s="158">
        <v>3</v>
      </c>
      <c r="K79" s="159" t="s">
        <v>16</v>
      </c>
      <c r="L79" s="156"/>
      <c r="M79" s="161"/>
      <c r="N79" s="165"/>
      <c r="O79" s="292" t="s">
        <v>58</v>
      </c>
      <c r="P79" s="293" t="s">
        <v>630</v>
      </c>
      <c r="Q79" s="164" t="s">
        <v>138</v>
      </c>
    </row>
    <row r="80" spans="1:1024" ht="12.75" customHeight="1">
      <c r="A80" s="196" t="s">
        <v>139</v>
      </c>
      <c r="B80" s="197" t="s">
        <v>140</v>
      </c>
      <c r="C80" s="215"/>
      <c r="D80" s="216"/>
      <c r="E80" s="216" t="s">
        <v>15</v>
      </c>
      <c r="F80" s="216"/>
      <c r="G80" s="156">
        <v>2</v>
      </c>
      <c r="H80" s="157"/>
      <c r="I80" s="157"/>
      <c r="J80" s="158">
        <v>3</v>
      </c>
      <c r="K80" s="159" t="s">
        <v>16</v>
      </c>
      <c r="L80" s="171" t="s">
        <v>19</v>
      </c>
      <c r="M80" s="284" t="s">
        <v>141</v>
      </c>
      <c r="N80" s="285" t="s">
        <v>142</v>
      </c>
      <c r="O80" s="175" t="s">
        <v>74</v>
      </c>
      <c r="P80" s="293" t="s">
        <v>630</v>
      </c>
      <c r="Q80" s="164" t="s">
        <v>143</v>
      </c>
    </row>
    <row r="81" spans="1:1024" ht="12.75" customHeight="1">
      <c r="A81" s="31" t="s">
        <v>141</v>
      </c>
      <c r="B81" s="32" t="s">
        <v>142</v>
      </c>
      <c r="C81" s="232"/>
      <c r="D81" s="231"/>
      <c r="E81" s="231" t="s">
        <v>15</v>
      </c>
      <c r="F81" s="231"/>
      <c r="G81" s="20"/>
      <c r="H81" s="17">
        <v>2</v>
      </c>
      <c r="I81" s="16"/>
      <c r="J81" s="26">
        <v>3</v>
      </c>
      <c r="K81" s="19" t="s">
        <v>20</v>
      </c>
      <c r="L81" s="20"/>
      <c r="M81" s="21"/>
      <c r="N81" s="22"/>
      <c r="O81" s="29" t="s">
        <v>74</v>
      </c>
      <c r="P81" s="61" t="s">
        <v>630</v>
      </c>
      <c r="Q81" s="27" t="s">
        <v>144</v>
      </c>
    </row>
    <row r="82" spans="1:1024" ht="12.75" customHeight="1">
      <c r="A82" s="520" t="s">
        <v>97</v>
      </c>
      <c r="B82" s="520"/>
      <c r="C82" s="521">
        <v>17</v>
      </c>
      <c r="D82" s="521">
        <f>SUMIF(D73:D81,"=x",$G73:$G81)+SUMIF(D73:D81,"=x",$H73:$H81)+SUMIF(D73:D81,"=x",$I73:$I81)</f>
        <v>0</v>
      </c>
      <c r="E82" s="521">
        <f>SUMIF(E73:E81,"=x",$G73:$G81)+SUMIF(E73:E81,"=x",$H73:$H81)+SUMIF(E73:E81,"=x",$I73:$I81)</f>
        <v>0</v>
      </c>
      <c r="F82" s="521">
        <f>SUMIF(F73:F81,"=x",$G73:$G81)+SUMIF(F73:F81,"=x",$H73:$H81)+SUMIF(F73:F81,"=x",$I73:$I81)</f>
        <v>0</v>
      </c>
      <c r="G82" s="522">
        <f>SUM(C82:F82)</f>
        <v>17</v>
      </c>
      <c r="H82" s="522"/>
      <c r="I82" s="522"/>
      <c r="J82" s="522"/>
      <c r="K82" s="522"/>
      <c r="L82" s="34"/>
      <c r="M82" s="35"/>
      <c r="N82" s="36"/>
      <c r="O82" s="37"/>
      <c r="P82" s="63"/>
      <c r="Q82" s="39"/>
    </row>
    <row r="83" spans="1:1024" ht="12.75" customHeight="1">
      <c r="A83" s="523" t="s">
        <v>98</v>
      </c>
      <c r="B83" s="523"/>
      <c r="C83" s="524">
        <f>SUM(J73:J81)</f>
        <v>26</v>
      </c>
      <c r="D83" s="524">
        <f>SUMIF(D73:D81,"=x",$J73:$J81)</f>
        <v>0</v>
      </c>
      <c r="E83" s="524">
        <f>SUMIF(E73:E81,"=x",$J73:$J81)</f>
        <v>0</v>
      </c>
      <c r="F83" s="524">
        <f>SUMIF(F73:F81,"=x",$J73:$J81)</f>
        <v>0</v>
      </c>
      <c r="G83" s="551">
        <f>SUM(C83:F83)</f>
        <v>26</v>
      </c>
      <c r="H83" s="551"/>
      <c r="I83" s="551"/>
      <c r="J83" s="551"/>
      <c r="K83" s="551"/>
      <c r="L83" s="41"/>
      <c r="M83" s="35"/>
      <c r="N83" s="36"/>
      <c r="O83" s="37"/>
      <c r="P83" s="63"/>
      <c r="Q83" s="39"/>
    </row>
    <row r="84" spans="1:1024" ht="12.75" customHeight="1">
      <c r="A84" s="556" t="s">
        <v>99</v>
      </c>
      <c r="B84" s="556"/>
      <c r="C84" s="557">
        <v>5</v>
      </c>
      <c r="D84" s="557">
        <f>SUMPRODUCT(--(D73:D81="x"),--($K73:$K81="K"))</f>
        <v>0</v>
      </c>
      <c r="E84" s="557">
        <f>SUMPRODUCT(--(E73:E81="x"),--($K73:$K81="K"))</f>
        <v>0</v>
      </c>
      <c r="F84" s="557">
        <f>SUMPRODUCT(--(F73:F81="x"),--($K73:$K81="K"))</f>
        <v>0</v>
      </c>
      <c r="G84" s="558">
        <v>5</v>
      </c>
      <c r="H84" s="558"/>
      <c r="I84" s="558"/>
      <c r="J84" s="558"/>
      <c r="K84" s="558"/>
      <c r="L84" s="52"/>
      <c r="M84" s="35"/>
      <c r="N84" s="36"/>
      <c r="O84" s="37"/>
      <c r="P84" s="63"/>
      <c r="Q84" s="39"/>
    </row>
    <row r="85" spans="1:1024" ht="12.75" customHeight="1">
      <c r="A85" s="565" t="s">
        <v>145</v>
      </c>
      <c r="B85" s="565"/>
      <c r="C85" s="560"/>
      <c r="D85" s="560"/>
      <c r="E85" s="560"/>
      <c r="F85" s="560"/>
      <c r="G85" s="561"/>
      <c r="H85" s="561"/>
      <c r="I85" s="561"/>
      <c r="J85" s="561"/>
      <c r="K85" s="561"/>
      <c r="L85" s="66"/>
      <c r="M85" s="65"/>
      <c r="N85" s="67"/>
      <c r="O85" s="64"/>
      <c r="P85" s="68"/>
      <c r="Q85" s="69"/>
    </row>
    <row r="86" spans="1:1024" ht="12.75" customHeight="1">
      <c r="A86" s="269" t="s">
        <v>722</v>
      </c>
      <c r="B86" s="274" t="s">
        <v>719</v>
      </c>
      <c r="C86" s="215"/>
      <c r="D86" s="216" t="s">
        <v>15</v>
      </c>
      <c r="E86" s="216"/>
      <c r="F86" s="216" t="s">
        <v>15</v>
      </c>
      <c r="G86" s="275">
        <v>2</v>
      </c>
      <c r="H86" s="270"/>
      <c r="I86" s="270"/>
      <c r="J86" s="272">
        <v>3</v>
      </c>
      <c r="K86" s="277" t="s">
        <v>16</v>
      </c>
      <c r="L86" s="278" t="s">
        <v>19</v>
      </c>
      <c r="M86" s="294" t="s">
        <v>723</v>
      </c>
      <c r="N86" s="295" t="s">
        <v>720</v>
      </c>
      <c r="O86" s="280" t="s">
        <v>721</v>
      </c>
      <c r="P86" s="296"/>
      <c r="Q86" s="282" t="s">
        <v>786</v>
      </c>
    </row>
    <row r="87" spans="1:1024" ht="12.75" customHeight="1">
      <c r="A87" s="269" t="s">
        <v>723</v>
      </c>
      <c r="B87" s="274" t="s">
        <v>720</v>
      </c>
      <c r="C87" s="215"/>
      <c r="D87" s="216" t="s">
        <v>15</v>
      </c>
      <c r="E87" s="216"/>
      <c r="F87" s="216" t="s">
        <v>15</v>
      </c>
      <c r="G87" s="275"/>
      <c r="H87" s="276">
        <v>2</v>
      </c>
      <c r="I87" s="270"/>
      <c r="J87" s="272">
        <v>3</v>
      </c>
      <c r="K87" s="277" t="s">
        <v>20</v>
      </c>
      <c r="L87" s="275"/>
      <c r="M87" s="220"/>
      <c r="N87" s="291"/>
      <c r="O87" s="280" t="s">
        <v>721</v>
      </c>
      <c r="P87" s="297"/>
      <c r="Q87" s="282" t="s">
        <v>787</v>
      </c>
    </row>
    <row r="88" spans="1:1024" ht="12.75" customHeight="1">
      <c r="A88" s="269" t="s">
        <v>342</v>
      </c>
      <c r="B88" s="274" t="s">
        <v>343</v>
      </c>
      <c r="C88" s="215" t="s">
        <v>15</v>
      </c>
      <c r="D88" s="216"/>
      <c r="E88" s="216" t="s">
        <v>15</v>
      </c>
      <c r="F88" s="216"/>
      <c r="G88" s="275">
        <v>2</v>
      </c>
      <c r="H88" s="276"/>
      <c r="I88" s="270"/>
      <c r="J88" s="272">
        <v>3</v>
      </c>
      <c r="K88" s="277" t="s">
        <v>16</v>
      </c>
      <c r="L88" s="278" t="s">
        <v>19</v>
      </c>
      <c r="M88" s="220" t="s">
        <v>344</v>
      </c>
      <c r="N88" s="279" t="s">
        <v>345</v>
      </c>
      <c r="O88" s="280" t="s">
        <v>104</v>
      </c>
      <c r="P88" s="287" t="s">
        <v>804</v>
      </c>
      <c r="Q88" s="282" t="s">
        <v>346</v>
      </c>
      <c r="R88" s="198"/>
      <c r="S88" s="224"/>
      <c r="AMI88"/>
      <c r="AMJ88"/>
    </row>
    <row r="89" spans="1:1024" ht="12.75" customHeight="1">
      <c r="A89" s="269" t="s">
        <v>344</v>
      </c>
      <c r="B89" s="274" t="s">
        <v>345</v>
      </c>
      <c r="C89" s="215" t="s">
        <v>15</v>
      </c>
      <c r="D89" s="216"/>
      <c r="E89" s="216" t="s">
        <v>15</v>
      </c>
      <c r="F89" s="216"/>
      <c r="G89" s="275"/>
      <c r="H89" s="276">
        <v>2</v>
      </c>
      <c r="I89" s="270"/>
      <c r="J89" s="272">
        <v>3</v>
      </c>
      <c r="K89" s="277" t="s">
        <v>20</v>
      </c>
      <c r="L89" s="275"/>
      <c r="M89" s="283"/>
      <c r="N89" s="279"/>
      <c r="O89" s="280" t="s">
        <v>104</v>
      </c>
      <c r="P89" s="287" t="s">
        <v>804</v>
      </c>
      <c r="Q89" s="282" t="s">
        <v>347</v>
      </c>
      <c r="R89" s="198"/>
      <c r="S89" s="224"/>
      <c r="AMI89"/>
      <c r="AMJ89"/>
    </row>
    <row r="90" spans="1:1024" ht="12.75" customHeight="1">
      <c r="A90" s="196" t="s">
        <v>769</v>
      </c>
      <c r="B90" s="197" t="s">
        <v>753</v>
      </c>
      <c r="C90" s="215" t="s">
        <v>15</v>
      </c>
      <c r="D90" s="298"/>
      <c r="E90" s="298"/>
      <c r="F90" s="216"/>
      <c r="G90" s="156">
        <v>2</v>
      </c>
      <c r="H90" s="170"/>
      <c r="I90" s="157"/>
      <c r="J90" s="158">
        <v>3</v>
      </c>
      <c r="K90" s="159" t="s">
        <v>16</v>
      </c>
      <c r="L90" s="299" t="s">
        <v>19</v>
      </c>
      <c r="M90" s="300" t="s">
        <v>727</v>
      </c>
      <c r="N90" s="301" t="s">
        <v>728</v>
      </c>
      <c r="O90" s="302" t="s">
        <v>729</v>
      </c>
      <c r="P90" s="293" t="s">
        <v>630</v>
      </c>
      <c r="Q90" s="164" t="s">
        <v>770</v>
      </c>
    </row>
    <row r="91" spans="1:1024" ht="12.75" customHeight="1">
      <c r="A91" s="303" t="s">
        <v>727</v>
      </c>
      <c r="B91" s="304" t="s">
        <v>728</v>
      </c>
      <c r="C91" s="225" t="s">
        <v>15</v>
      </c>
      <c r="D91" s="305"/>
      <c r="E91" s="305"/>
      <c r="F91" s="226"/>
      <c r="G91" s="306"/>
      <c r="H91" s="307">
        <v>1</v>
      </c>
      <c r="I91" s="305"/>
      <c r="J91" s="308">
        <v>2</v>
      </c>
      <c r="K91" s="309" t="s">
        <v>20</v>
      </c>
      <c r="L91" s="310"/>
      <c r="M91" s="311"/>
      <c r="N91" s="312"/>
      <c r="O91" s="302" t="s">
        <v>729</v>
      </c>
      <c r="P91" s="313" t="s">
        <v>630</v>
      </c>
      <c r="Q91" s="314" t="s">
        <v>730</v>
      </c>
    </row>
    <row r="92" spans="1:1024" ht="12.75" customHeight="1">
      <c r="A92" s="196" t="s">
        <v>146</v>
      </c>
      <c r="B92" s="197" t="s">
        <v>147</v>
      </c>
      <c r="C92" s="215"/>
      <c r="D92" s="298"/>
      <c r="E92" s="298" t="s">
        <v>15</v>
      </c>
      <c r="F92" s="216"/>
      <c r="G92" s="156">
        <v>2</v>
      </c>
      <c r="H92" s="157"/>
      <c r="I92" s="157"/>
      <c r="J92" s="158">
        <v>3</v>
      </c>
      <c r="K92" s="159" t="s">
        <v>16</v>
      </c>
      <c r="L92" s="156"/>
      <c r="M92" s="284"/>
      <c r="N92" s="285"/>
      <c r="O92" s="175" t="s">
        <v>148</v>
      </c>
      <c r="P92" s="315" t="s">
        <v>630</v>
      </c>
      <c r="Q92" s="164" t="s">
        <v>149</v>
      </c>
    </row>
    <row r="93" spans="1:1024" ht="12.75" customHeight="1">
      <c r="A93" s="303" t="s">
        <v>731</v>
      </c>
      <c r="B93" s="304" t="s">
        <v>732</v>
      </c>
      <c r="C93" s="225"/>
      <c r="D93" s="305"/>
      <c r="E93" s="305" t="s">
        <v>15</v>
      </c>
      <c r="F93" s="226"/>
      <c r="G93" s="306"/>
      <c r="H93" s="305">
        <v>1</v>
      </c>
      <c r="I93" s="305"/>
      <c r="J93" s="308">
        <v>2</v>
      </c>
      <c r="K93" s="309" t="s">
        <v>20</v>
      </c>
      <c r="L93" s="306"/>
      <c r="M93" s="316"/>
      <c r="N93" s="317"/>
      <c r="O93" s="302" t="s">
        <v>52</v>
      </c>
      <c r="P93" s="318" t="s">
        <v>630</v>
      </c>
      <c r="Q93" s="314" t="s">
        <v>733</v>
      </c>
    </row>
    <row r="94" spans="1:1024" ht="12.75" customHeight="1">
      <c r="A94" s="196" t="s">
        <v>153</v>
      </c>
      <c r="B94" s="197" t="s">
        <v>154</v>
      </c>
      <c r="C94" s="215" t="s">
        <v>15</v>
      </c>
      <c r="D94" s="298"/>
      <c r="E94" s="298" t="s">
        <v>15</v>
      </c>
      <c r="F94" s="216"/>
      <c r="G94" s="156">
        <v>2</v>
      </c>
      <c r="H94" s="170"/>
      <c r="I94" s="157"/>
      <c r="J94" s="158">
        <v>3</v>
      </c>
      <c r="K94" s="159" t="s">
        <v>16</v>
      </c>
      <c r="L94" s="171" t="s">
        <v>19</v>
      </c>
      <c r="M94" s="161" t="s">
        <v>155</v>
      </c>
      <c r="N94" s="285" t="s">
        <v>156</v>
      </c>
      <c r="O94" s="175" t="s">
        <v>63</v>
      </c>
      <c r="P94" s="293" t="s">
        <v>805</v>
      </c>
      <c r="Q94" s="164" t="s">
        <v>157</v>
      </c>
    </row>
    <row r="95" spans="1:1024" ht="12.75" customHeight="1">
      <c r="A95" s="196" t="s">
        <v>155</v>
      </c>
      <c r="B95" s="197" t="s">
        <v>156</v>
      </c>
      <c r="C95" s="215" t="s">
        <v>15</v>
      </c>
      <c r="D95" s="298"/>
      <c r="E95" s="298" t="s">
        <v>15</v>
      </c>
      <c r="F95" s="216"/>
      <c r="G95" s="156"/>
      <c r="H95" s="170">
        <v>1</v>
      </c>
      <c r="I95" s="157"/>
      <c r="J95" s="158">
        <v>2</v>
      </c>
      <c r="K95" s="159" t="s">
        <v>20</v>
      </c>
      <c r="L95" s="156"/>
      <c r="M95" s="161"/>
      <c r="N95" s="165"/>
      <c r="O95" s="175" t="s">
        <v>63</v>
      </c>
      <c r="P95" s="293" t="s">
        <v>805</v>
      </c>
      <c r="Q95" s="164" t="s">
        <v>158</v>
      </c>
    </row>
    <row r="96" spans="1:1024" ht="12.75" customHeight="1">
      <c r="A96" s="269" t="s">
        <v>368</v>
      </c>
      <c r="B96" s="274" t="s">
        <v>369</v>
      </c>
      <c r="C96" s="215" t="s">
        <v>15</v>
      </c>
      <c r="D96" s="216"/>
      <c r="E96" s="216" t="s">
        <v>15</v>
      </c>
      <c r="F96" s="216"/>
      <c r="G96" s="275">
        <v>2</v>
      </c>
      <c r="H96" s="276"/>
      <c r="I96" s="270"/>
      <c r="J96" s="272">
        <v>3</v>
      </c>
      <c r="K96" s="277" t="s">
        <v>16</v>
      </c>
      <c r="L96" s="278" t="s">
        <v>19</v>
      </c>
      <c r="M96" s="220" t="s">
        <v>370</v>
      </c>
      <c r="N96" s="279" t="s">
        <v>371</v>
      </c>
      <c r="O96" s="280" t="s">
        <v>721</v>
      </c>
      <c r="P96" s="290"/>
      <c r="Q96" s="282" t="s">
        <v>372</v>
      </c>
      <c r="R96" s="198"/>
    </row>
    <row r="97" spans="1:18" ht="15">
      <c r="A97" s="269" t="s">
        <v>370</v>
      </c>
      <c r="B97" s="274" t="s">
        <v>371</v>
      </c>
      <c r="C97" s="215" t="s">
        <v>15</v>
      </c>
      <c r="D97" s="216"/>
      <c r="E97" s="216" t="s">
        <v>15</v>
      </c>
      <c r="F97" s="216"/>
      <c r="G97" s="275"/>
      <c r="H97" s="276">
        <v>1</v>
      </c>
      <c r="I97" s="270"/>
      <c r="J97" s="272">
        <v>2</v>
      </c>
      <c r="K97" s="277" t="s">
        <v>20</v>
      </c>
      <c r="L97" s="275"/>
      <c r="M97" s="283"/>
      <c r="N97" s="319"/>
      <c r="O97" s="280" t="s">
        <v>721</v>
      </c>
      <c r="P97" s="290"/>
      <c r="Q97" s="282" t="s">
        <v>373</v>
      </c>
      <c r="R97" s="198"/>
    </row>
    <row r="98" spans="1:18" ht="12.75" customHeight="1">
      <c r="A98" s="520" t="s">
        <v>97</v>
      </c>
      <c r="B98" s="520"/>
      <c r="C98" s="521">
        <v>20</v>
      </c>
      <c r="D98" s="521">
        <f>SUMIF(D90:D96,"=x",$G90:$G96)+SUMIF(D90:D96,"=x",$H90:$H96)+SUMIF(D90:D96,"=x",$I90:$I96)</f>
        <v>0</v>
      </c>
      <c r="E98" s="521">
        <f>SUMIF(E90:E96,"=x",$G90:$G96)+SUMIF(E90:E96,"=x",$H90:$H96)+SUMIF(E90:E96,"=x",$I90:$I96)</f>
        <v>0</v>
      </c>
      <c r="F98" s="521">
        <f>SUMIF(F90:F96,"=x",$G90:$G96)+SUMIF(F90:F96,"=x",$H90:$H96)+SUMIF(F90:F96,"=x",$I90:$I96)</f>
        <v>0</v>
      </c>
      <c r="G98" s="522">
        <f>SUM(C98:F98)</f>
        <v>20</v>
      </c>
      <c r="H98" s="522"/>
      <c r="I98" s="522"/>
      <c r="J98" s="522"/>
      <c r="K98" s="522"/>
      <c r="L98" s="34"/>
      <c r="M98" s="35"/>
      <c r="N98" s="36"/>
      <c r="O98" s="37"/>
      <c r="P98" s="63"/>
      <c r="Q98" s="39"/>
    </row>
    <row r="99" spans="1:18" ht="12.75" customHeight="1">
      <c r="A99" s="523" t="s">
        <v>98</v>
      </c>
      <c r="B99" s="523"/>
      <c r="C99" s="524">
        <f>SUM(J86:J97)</f>
        <v>32</v>
      </c>
      <c r="D99" s="524">
        <f>SUMIF(D90:D96,"=x",$J90:$J96)</f>
        <v>0</v>
      </c>
      <c r="E99" s="524">
        <f>SUMIF(E90:E96,"=x",$J90:$J96)</f>
        <v>0</v>
      </c>
      <c r="F99" s="524">
        <f>SUMIF(F90:F96,"=x",$J90:$J96)</f>
        <v>0</v>
      </c>
      <c r="G99" s="551">
        <f>SUM(C99:F99)</f>
        <v>32</v>
      </c>
      <c r="H99" s="551"/>
      <c r="I99" s="551"/>
      <c r="J99" s="551"/>
      <c r="K99" s="551"/>
      <c r="L99" s="41"/>
      <c r="M99" s="35"/>
      <c r="N99" s="36"/>
      <c r="O99" s="37"/>
      <c r="P99" s="63"/>
      <c r="Q99" s="39"/>
    </row>
    <row r="100" spans="1:18" ht="12.75" customHeight="1">
      <c r="A100" s="556" t="s">
        <v>99</v>
      </c>
      <c r="B100" s="556"/>
      <c r="C100" s="557">
        <v>6</v>
      </c>
      <c r="D100" s="557">
        <f>SUMPRODUCT(--(D90:D96="x"),--($K90:$K96="K"))</f>
        <v>0</v>
      </c>
      <c r="E100" s="557">
        <f>SUMPRODUCT(--(E90:E96="x"),--($K90:$K96="K"))</f>
        <v>0</v>
      </c>
      <c r="F100" s="557">
        <f>SUMPRODUCT(--(F90:F96="x"),--($K90:$K96="K"))</f>
        <v>0</v>
      </c>
      <c r="G100" s="558">
        <v>6</v>
      </c>
      <c r="H100" s="558"/>
      <c r="I100" s="558"/>
      <c r="J100" s="558"/>
      <c r="K100" s="558"/>
      <c r="L100" s="52"/>
      <c r="M100" s="35"/>
      <c r="N100" s="36"/>
      <c r="O100" s="37"/>
      <c r="P100" s="63"/>
      <c r="Q100" s="39"/>
    </row>
    <row r="101" spans="1:18" ht="12.75" customHeight="1">
      <c r="A101" s="565" t="s">
        <v>159</v>
      </c>
      <c r="B101" s="565"/>
      <c r="C101" s="560"/>
      <c r="D101" s="560"/>
      <c r="E101" s="560"/>
      <c r="F101" s="560"/>
      <c r="G101" s="561"/>
      <c r="H101" s="561"/>
      <c r="I101" s="561"/>
      <c r="J101" s="561"/>
      <c r="K101" s="561"/>
      <c r="L101" s="66"/>
      <c r="M101" s="65"/>
      <c r="N101" s="67"/>
      <c r="O101" s="64"/>
      <c r="P101" s="68"/>
      <c r="Q101" s="69"/>
    </row>
    <row r="102" spans="1:18" ht="12.75" customHeight="1">
      <c r="A102" s="31" t="s">
        <v>160</v>
      </c>
      <c r="B102" s="32" t="s">
        <v>161</v>
      </c>
      <c r="C102" s="232" t="s">
        <v>15</v>
      </c>
      <c r="D102" s="231"/>
      <c r="E102" s="231" t="s">
        <v>15</v>
      </c>
      <c r="F102" s="231"/>
      <c r="G102" s="20">
        <v>2</v>
      </c>
      <c r="H102" s="16"/>
      <c r="I102" s="16"/>
      <c r="J102" s="26">
        <v>3</v>
      </c>
      <c r="K102" s="19" t="s">
        <v>16</v>
      </c>
      <c r="L102" s="20"/>
      <c r="M102" s="71"/>
      <c r="N102" s="72"/>
      <c r="O102" s="29" t="s">
        <v>162</v>
      </c>
      <c r="P102" s="73"/>
      <c r="Q102" s="27" t="s">
        <v>163</v>
      </c>
    </row>
    <row r="103" spans="1:18" ht="12.75" customHeight="1">
      <c r="A103" s="31" t="s">
        <v>164</v>
      </c>
      <c r="B103" s="32" t="s">
        <v>165</v>
      </c>
      <c r="C103" s="232" t="s">
        <v>15</v>
      </c>
      <c r="D103" s="231"/>
      <c r="E103" s="231"/>
      <c r="F103" s="231"/>
      <c r="G103" s="20">
        <v>2</v>
      </c>
      <c r="H103" s="17"/>
      <c r="I103" s="16"/>
      <c r="J103" s="26">
        <v>3</v>
      </c>
      <c r="K103" s="19" t="s">
        <v>16</v>
      </c>
      <c r="L103" s="20"/>
      <c r="M103" s="74"/>
      <c r="N103" s="72"/>
      <c r="O103" s="29" t="s">
        <v>96</v>
      </c>
      <c r="P103" s="75" t="s">
        <v>630</v>
      </c>
      <c r="Q103" s="27" t="s">
        <v>166</v>
      </c>
    </row>
    <row r="104" spans="1:18" ht="12.75" customHeight="1">
      <c r="A104" s="31" t="s">
        <v>168</v>
      </c>
      <c r="B104" s="32" t="s">
        <v>169</v>
      </c>
      <c r="C104" s="232"/>
      <c r="D104" s="231" t="s">
        <v>15</v>
      </c>
      <c r="E104" s="231"/>
      <c r="F104" s="231" t="s">
        <v>15</v>
      </c>
      <c r="G104" s="20">
        <v>4</v>
      </c>
      <c r="H104" s="17"/>
      <c r="I104" s="16"/>
      <c r="J104" s="26">
        <v>6</v>
      </c>
      <c r="K104" s="19" t="s">
        <v>16</v>
      </c>
      <c r="L104" s="20"/>
      <c r="M104" s="74"/>
      <c r="N104" s="76"/>
      <c r="O104" s="29" t="s">
        <v>170</v>
      </c>
      <c r="P104" s="75"/>
      <c r="Q104" s="27" t="s">
        <v>171</v>
      </c>
    </row>
    <row r="105" spans="1:18" ht="12.75" customHeight="1">
      <c r="A105" s="520" t="s">
        <v>97</v>
      </c>
      <c r="B105" s="520"/>
      <c r="C105" s="521">
        <v>8</v>
      </c>
      <c r="D105" s="521">
        <f>SUMIF(D102:D104,"=x",$G102:$G104)+SUMIF(D102:D104,"=x",$H102:$H104)+SUMIF(D102:D104,"=x",$I102:$I104)</f>
        <v>0</v>
      </c>
      <c r="E105" s="521">
        <f>SUMIF(E102:E104,"=x",$G102:$G104)+SUMIF(E102:E104,"=x",$H102:$H104)+SUMIF(E102:E104,"=x",$I102:$I104)</f>
        <v>0</v>
      </c>
      <c r="F105" s="521">
        <f>SUMIF(F102:F104,"=x",$G102:$G104)+SUMIF(F102:F104,"=x",$H102:$H104)+SUMIF(F102:F104,"=x",$I102:$I104)</f>
        <v>0</v>
      </c>
      <c r="G105" s="522">
        <f>SUM(C105:F105)</f>
        <v>8</v>
      </c>
      <c r="H105" s="522"/>
      <c r="I105" s="522"/>
      <c r="J105" s="522"/>
      <c r="K105" s="522"/>
      <c r="L105" s="34"/>
      <c r="M105" s="77"/>
      <c r="N105" s="78"/>
      <c r="O105" s="79"/>
      <c r="P105" s="63"/>
      <c r="Q105" s="80"/>
    </row>
    <row r="106" spans="1:18" ht="12.75" customHeight="1">
      <c r="A106" s="523" t="s">
        <v>98</v>
      </c>
      <c r="B106" s="523"/>
      <c r="C106" s="524">
        <f>SUM(J102:J104)</f>
        <v>12</v>
      </c>
      <c r="D106" s="524">
        <f>SUMIF(D102:D104,"=x",$J102:$J104)</f>
        <v>0</v>
      </c>
      <c r="E106" s="524">
        <f>SUMIF(E102:E104,"=x",$J102:$J104)</f>
        <v>0</v>
      </c>
      <c r="F106" s="524">
        <f>SUMIF(F102:F104,"=x",$J102:$J104)</f>
        <v>0</v>
      </c>
      <c r="G106" s="551">
        <f>SUM(C106:F106)</f>
        <v>12</v>
      </c>
      <c r="H106" s="551"/>
      <c r="I106" s="551"/>
      <c r="J106" s="551"/>
      <c r="K106" s="551"/>
      <c r="L106" s="41"/>
      <c r="M106" s="35"/>
      <c r="N106" s="36"/>
      <c r="O106" s="37"/>
      <c r="P106" s="63"/>
      <c r="Q106" s="39"/>
    </row>
    <row r="107" spans="1:18" ht="12.75" customHeight="1">
      <c r="A107" s="556" t="s">
        <v>99</v>
      </c>
      <c r="B107" s="556"/>
      <c r="C107" s="557">
        <v>3</v>
      </c>
      <c r="D107" s="557">
        <f>SUMPRODUCT(--(D102:D104="x"),--($K102:$K104="K"))</f>
        <v>0</v>
      </c>
      <c r="E107" s="557">
        <f>SUMPRODUCT(--(E102:E104="x"),--($K102:$K104="K"))</f>
        <v>0</v>
      </c>
      <c r="F107" s="557">
        <f>SUMPRODUCT(--(F102:F104="x"),--($K102:$K104="K"))</f>
        <v>0</v>
      </c>
      <c r="G107" s="558">
        <f>SUM(C107:F107)</f>
        <v>3</v>
      </c>
      <c r="H107" s="558"/>
      <c r="I107" s="558"/>
      <c r="J107" s="558"/>
      <c r="K107" s="558"/>
      <c r="L107" s="52"/>
      <c r="M107" s="35"/>
      <c r="N107" s="36"/>
      <c r="O107" s="37"/>
      <c r="P107" s="63"/>
      <c r="Q107" s="39"/>
    </row>
    <row r="108" spans="1:18" ht="12.75" customHeight="1">
      <c r="A108" s="565" t="s">
        <v>172</v>
      </c>
      <c r="B108" s="565"/>
      <c r="C108" s="560"/>
      <c r="D108" s="560"/>
      <c r="E108" s="560"/>
      <c r="F108" s="560"/>
      <c r="G108" s="561"/>
      <c r="H108" s="561"/>
      <c r="I108" s="561"/>
      <c r="J108" s="561"/>
      <c r="K108" s="561"/>
      <c r="L108" s="66"/>
      <c r="M108" s="65"/>
      <c r="N108" s="67"/>
      <c r="O108" s="64"/>
      <c r="P108" s="68"/>
      <c r="Q108" s="69"/>
    </row>
    <row r="109" spans="1:18" ht="12.75" customHeight="1">
      <c r="A109" s="31" t="s">
        <v>173</v>
      </c>
      <c r="B109" s="32" t="s">
        <v>174</v>
      </c>
      <c r="C109" s="232" t="s">
        <v>15</v>
      </c>
      <c r="D109" s="231"/>
      <c r="E109" s="231" t="s">
        <v>15</v>
      </c>
      <c r="F109" s="231"/>
      <c r="G109" s="20">
        <v>2</v>
      </c>
      <c r="H109" s="16"/>
      <c r="I109" s="16"/>
      <c r="J109" s="26">
        <v>3</v>
      </c>
      <c r="K109" s="19" t="s">
        <v>16</v>
      </c>
      <c r="L109" s="28" t="s">
        <v>19</v>
      </c>
      <c r="M109" s="49" t="s">
        <v>175</v>
      </c>
      <c r="N109" s="33" t="s">
        <v>176</v>
      </c>
      <c r="O109" s="29" t="s">
        <v>177</v>
      </c>
      <c r="P109" s="70"/>
      <c r="Q109" s="27" t="s">
        <v>178</v>
      </c>
    </row>
    <row r="110" spans="1:18" ht="12.75" customHeight="1">
      <c r="A110" s="31" t="s">
        <v>175</v>
      </c>
      <c r="B110" s="32" t="s">
        <v>176</v>
      </c>
      <c r="C110" s="232" t="s">
        <v>15</v>
      </c>
      <c r="D110" s="231"/>
      <c r="E110" s="231" t="s">
        <v>15</v>
      </c>
      <c r="F110" s="231"/>
      <c r="G110" s="20"/>
      <c r="H110" s="17">
        <v>2</v>
      </c>
      <c r="I110" s="16"/>
      <c r="J110" s="26">
        <v>3</v>
      </c>
      <c r="K110" s="19" t="s">
        <v>20</v>
      </c>
      <c r="L110" s="20"/>
      <c r="M110" s="21"/>
      <c r="N110" s="22"/>
      <c r="O110" s="29" t="s">
        <v>177</v>
      </c>
      <c r="P110" s="61"/>
      <c r="Q110" s="27" t="s">
        <v>179</v>
      </c>
    </row>
    <row r="111" spans="1:18" ht="12.75" customHeight="1">
      <c r="A111" s="196" t="s">
        <v>476</v>
      </c>
      <c r="B111" s="197" t="s">
        <v>477</v>
      </c>
      <c r="C111" s="215" t="s">
        <v>15</v>
      </c>
      <c r="D111" s="216"/>
      <c r="E111" s="216" t="s">
        <v>15</v>
      </c>
      <c r="F111" s="216"/>
      <c r="G111" s="156">
        <v>2</v>
      </c>
      <c r="H111" s="170"/>
      <c r="I111" s="157"/>
      <c r="J111" s="158">
        <v>3</v>
      </c>
      <c r="K111" s="159" t="s">
        <v>16</v>
      </c>
      <c r="L111" s="171" t="s">
        <v>19</v>
      </c>
      <c r="M111" s="161" t="s">
        <v>478</v>
      </c>
      <c r="N111" s="285" t="s">
        <v>479</v>
      </c>
      <c r="O111" s="175" t="s">
        <v>89</v>
      </c>
      <c r="P111" s="320"/>
      <c r="Q111" s="164" t="s">
        <v>480</v>
      </c>
    </row>
    <row r="112" spans="1:18" ht="12.75" customHeight="1">
      <c r="A112" s="154" t="s">
        <v>478</v>
      </c>
      <c r="B112" s="197" t="s">
        <v>479</v>
      </c>
      <c r="C112" s="215" t="s">
        <v>15</v>
      </c>
      <c r="D112" s="216"/>
      <c r="E112" s="216" t="s">
        <v>15</v>
      </c>
      <c r="F112" s="216"/>
      <c r="G112" s="156"/>
      <c r="H112" s="170">
        <v>2</v>
      </c>
      <c r="I112" s="157"/>
      <c r="J112" s="158">
        <v>3</v>
      </c>
      <c r="K112" s="159" t="s">
        <v>20</v>
      </c>
      <c r="L112" s="156"/>
      <c r="M112" s="321"/>
      <c r="N112" s="229"/>
      <c r="O112" s="175" t="s">
        <v>89</v>
      </c>
      <c r="P112" s="322"/>
      <c r="Q112" s="164" t="s">
        <v>481</v>
      </c>
    </row>
    <row r="113" spans="1:17" ht="12.75" customHeight="1">
      <c r="A113" s="323" t="s">
        <v>615</v>
      </c>
      <c r="B113" s="324" t="s">
        <v>616</v>
      </c>
      <c r="C113" s="325" t="s">
        <v>15</v>
      </c>
      <c r="D113" s="326"/>
      <c r="E113" s="325" t="s">
        <v>15</v>
      </c>
      <c r="F113" s="327"/>
      <c r="G113" s="203">
        <v>2</v>
      </c>
      <c r="H113" s="204"/>
      <c r="I113" s="205"/>
      <c r="J113" s="206">
        <v>3</v>
      </c>
      <c r="K113" s="207" t="s">
        <v>16</v>
      </c>
      <c r="L113" s="212" t="s">
        <v>19</v>
      </c>
      <c r="M113" s="328" t="s">
        <v>617</v>
      </c>
      <c r="N113" s="329" t="s">
        <v>618</v>
      </c>
      <c r="O113" s="330" t="s">
        <v>180</v>
      </c>
      <c r="P113" s="331"/>
      <c r="Q113" s="164" t="s">
        <v>181</v>
      </c>
    </row>
    <row r="114" spans="1:17" ht="12.75" customHeight="1">
      <c r="A114" s="323" t="s">
        <v>617</v>
      </c>
      <c r="B114" s="324" t="s">
        <v>618</v>
      </c>
      <c r="C114" s="325" t="s">
        <v>15</v>
      </c>
      <c r="D114" s="326"/>
      <c r="E114" s="325" t="s">
        <v>15</v>
      </c>
      <c r="F114" s="327"/>
      <c r="G114" s="203"/>
      <c r="H114" s="204">
        <v>2</v>
      </c>
      <c r="I114" s="205"/>
      <c r="J114" s="206">
        <v>3</v>
      </c>
      <c r="K114" s="207" t="s">
        <v>20</v>
      </c>
      <c r="L114" s="209"/>
      <c r="M114" s="210"/>
      <c r="N114" s="332"/>
      <c r="O114" s="330" t="s">
        <v>180</v>
      </c>
      <c r="P114" s="333"/>
      <c r="Q114" s="164" t="s">
        <v>182</v>
      </c>
    </row>
    <row r="115" spans="1:17" ht="12.75" customHeight="1">
      <c r="A115" s="154" t="s">
        <v>184</v>
      </c>
      <c r="B115" s="334" t="s">
        <v>185</v>
      </c>
      <c r="C115" s="215" t="s">
        <v>15</v>
      </c>
      <c r="D115" s="216"/>
      <c r="E115" s="216" t="s">
        <v>15</v>
      </c>
      <c r="F115" s="216"/>
      <c r="G115" s="169">
        <v>2</v>
      </c>
      <c r="H115" s="157"/>
      <c r="I115" s="157"/>
      <c r="J115" s="158">
        <v>3</v>
      </c>
      <c r="K115" s="159" t="s">
        <v>16</v>
      </c>
      <c r="L115" s="171" t="s">
        <v>19</v>
      </c>
      <c r="M115" s="284" t="s">
        <v>186</v>
      </c>
      <c r="N115" s="285" t="s">
        <v>187</v>
      </c>
      <c r="O115" s="175" t="s">
        <v>188</v>
      </c>
      <c r="P115" s="315" t="s">
        <v>806</v>
      </c>
      <c r="Q115" s="164" t="s">
        <v>189</v>
      </c>
    </row>
    <row r="116" spans="1:17" ht="12.75" customHeight="1">
      <c r="A116" s="196" t="s">
        <v>186</v>
      </c>
      <c r="B116" s="197" t="s">
        <v>187</v>
      </c>
      <c r="C116" s="215" t="s">
        <v>15</v>
      </c>
      <c r="D116" s="216"/>
      <c r="E116" s="216" t="s">
        <v>15</v>
      </c>
      <c r="F116" s="216"/>
      <c r="G116" s="156"/>
      <c r="H116" s="170">
        <v>2</v>
      </c>
      <c r="I116" s="157"/>
      <c r="J116" s="158">
        <v>3</v>
      </c>
      <c r="K116" s="159" t="s">
        <v>20</v>
      </c>
      <c r="L116" s="156"/>
      <c r="M116" s="161"/>
      <c r="N116" s="165"/>
      <c r="O116" s="175" t="s">
        <v>188</v>
      </c>
      <c r="P116" s="293" t="s">
        <v>806</v>
      </c>
      <c r="Q116" s="164" t="s">
        <v>190</v>
      </c>
    </row>
    <row r="117" spans="1:17" ht="12.75" customHeight="1">
      <c r="A117" s="196" t="s">
        <v>153</v>
      </c>
      <c r="B117" s="197" t="s">
        <v>154</v>
      </c>
      <c r="C117" s="215" t="s">
        <v>15</v>
      </c>
      <c r="D117" s="298"/>
      <c r="E117" s="298" t="s">
        <v>15</v>
      </c>
      <c r="F117" s="216"/>
      <c r="G117" s="156">
        <v>2</v>
      </c>
      <c r="H117" s="170"/>
      <c r="I117" s="157"/>
      <c r="J117" s="158">
        <v>3</v>
      </c>
      <c r="K117" s="159" t="s">
        <v>16</v>
      </c>
      <c r="L117" s="171" t="s">
        <v>19</v>
      </c>
      <c r="M117" s="161" t="s">
        <v>155</v>
      </c>
      <c r="N117" s="285" t="s">
        <v>156</v>
      </c>
      <c r="O117" s="175" t="s">
        <v>63</v>
      </c>
      <c r="P117" s="293" t="s">
        <v>803</v>
      </c>
      <c r="Q117" s="164" t="s">
        <v>157</v>
      </c>
    </row>
    <row r="118" spans="1:17" ht="12.75" customHeight="1">
      <c r="A118" s="196" t="s">
        <v>155</v>
      </c>
      <c r="B118" s="197" t="s">
        <v>156</v>
      </c>
      <c r="C118" s="215" t="s">
        <v>15</v>
      </c>
      <c r="D118" s="298"/>
      <c r="E118" s="298" t="s">
        <v>15</v>
      </c>
      <c r="F118" s="216"/>
      <c r="G118" s="156"/>
      <c r="H118" s="170">
        <v>1</v>
      </c>
      <c r="I118" s="157"/>
      <c r="J118" s="158">
        <v>2</v>
      </c>
      <c r="K118" s="159" t="s">
        <v>20</v>
      </c>
      <c r="L118" s="156"/>
      <c r="M118" s="161"/>
      <c r="N118" s="165"/>
      <c r="O118" s="175" t="s">
        <v>63</v>
      </c>
      <c r="P118" s="293" t="s">
        <v>803</v>
      </c>
      <c r="Q118" s="164" t="s">
        <v>158</v>
      </c>
    </row>
    <row r="119" spans="1:17" ht="12.75" customHeight="1">
      <c r="A119" s="520" t="s">
        <v>97</v>
      </c>
      <c r="B119" s="520"/>
      <c r="C119" s="521">
        <v>19</v>
      </c>
      <c r="D119" s="521">
        <f>SUMIF(D109:D114,"=x",$G109:$G114)+SUMIF(D109:D114,"=x",$H109:$H114)+SUMIF(D109:D114,"=x",$I109:$I114)</f>
        <v>0</v>
      </c>
      <c r="E119" s="521">
        <f>SUMIF(E109:E114,"=x",$G109:$G114)+SUMIF(E109:E114,"=x",$H109:$H114)+SUMIF(E109:E114,"=x",$I109:$I114)</f>
        <v>0</v>
      </c>
      <c r="F119" s="521">
        <f>SUMIF(F109:F114,"=x",$G109:$G114)+SUMIF(F109:F114,"=x",$H109:$H114)+SUMIF(F109:F114,"=x",$I109:$I114)</f>
        <v>0</v>
      </c>
      <c r="G119" s="522">
        <f>SUM(C119:F119)</f>
        <v>19</v>
      </c>
      <c r="H119" s="522"/>
      <c r="I119" s="522"/>
      <c r="J119" s="522"/>
      <c r="K119" s="522"/>
      <c r="L119" s="34"/>
      <c r="M119" s="35"/>
      <c r="N119" s="36"/>
      <c r="O119" s="37"/>
      <c r="P119" s="63"/>
      <c r="Q119" s="39"/>
    </row>
    <row r="120" spans="1:17" ht="12.75" customHeight="1">
      <c r="A120" s="523" t="s">
        <v>98</v>
      </c>
      <c r="B120" s="523"/>
      <c r="C120" s="524">
        <f>SUM(J109:J118)</f>
        <v>29</v>
      </c>
      <c r="D120" s="524">
        <f>SUMIF(D109:D114,"=x",$J109:$J114)</f>
        <v>0</v>
      </c>
      <c r="E120" s="524">
        <f>SUMIF(E109:E114,"=x",$J109:$J114)</f>
        <v>0</v>
      </c>
      <c r="F120" s="524">
        <f>SUMIF(F109:F114,"=x",$J109:$J114)</f>
        <v>0</v>
      </c>
      <c r="G120" s="551">
        <f>SUM(C120:F120)</f>
        <v>29</v>
      </c>
      <c r="H120" s="551"/>
      <c r="I120" s="551"/>
      <c r="J120" s="551"/>
      <c r="K120" s="551"/>
      <c r="L120" s="41"/>
      <c r="M120" s="35"/>
      <c r="N120" s="36"/>
      <c r="O120" s="37"/>
      <c r="P120" s="63"/>
      <c r="Q120" s="39"/>
    </row>
    <row r="121" spans="1:17" ht="12.75" customHeight="1">
      <c r="A121" s="556" t="s">
        <v>99</v>
      </c>
      <c r="B121" s="556"/>
      <c r="C121" s="557">
        <v>5</v>
      </c>
      <c r="D121" s="557">
        <f>SUMPRODUCT(--(D109:D114="x"),--($K109:$K114="K"))</f>
        <v>0</v>
      </c>
      <c r="E121" s="557">
        <f>SUMPRODUCT(--(E109:E114="x"),--($K109:$K114="K"))</f>
        <v>0</v>
      </c>
      <c r="F121" s="557">
        <f>SUMPRODUCT(--(F109:F114="x"),--($K109:$K114="K"))</f>
        <v>0</v>
      </c>
      <c r="G121" s="558">
        <f>SUM(C121:F121)</f>
        <v>5</v>
      </c>
      <c r="H121" s="558"/>
      <c r="I121" s="558"/>
      <c r="J121" s="558"/>
      <c r="K121" s="558"/>
      <c r="L121" s="52"/>
      <c r="M121" s="35"/>
      <c r="N121" s="36"/>
      <c r="O121" s="37"/>
      <c r="P121" s="63"/>
      <c r="Q121" s="39"/>
    </row>
    <row r="122" spans="1:17" ht="12.75" customHeight="1">
      <c r="A122" s="565" t="s">
        <v>183</v>
      </c>
      <c r="B122" s="565"/>
      <c r="C122" s="560"/>
      <c r="D122" s="560"/>
      <c r="E122" s="560"/>
      <c r="F122" s="560"/>
      <c r="G122" s="561"/>
      <c r="H122" s="561"/>
      <c r="I122" s="561"/>
      <c r="J122" s="561"/>
      <c r="K122" s="561"/>
      <c r="L122" s="66"/>
      <c r="M122" s="65"/>
      <c r="N122" s="67"/>
      <c r="O122" s="64"/>
      <c r="P122" s="68"/>
      <c r="Q122" s="69"/>
    </row>
    <row r="123" spans="1:17" ht="12.75" customHeight="1">
      <c r="A123" s="25" t="s">
        <v>184</v>
      </c>
      <c r="B123" s="82" t="s">
        <v>185</v>
      </c>
      <c r="C123" s="232" t="s">
        <v>15</v>
      </c>
      <c r="D123" s="231"/>
      <c r="E123" s="231" t="s">
        <v>15</v>
      </c>
      <c r="F123" s="231"/>
      <c r="G123" s="15">
        <v>2</v>
      </c>
      <c r="H123" s="16"/>
      <c r="I123" s="16"/>
      <c r="J123" s="26">
        <v>3</v>
      </c>
      <c r="K123" s="19" t="s">
        <v>16</v>
      </c>
      <c r="L123" s="28" t="s">
        <v>19</v>
      </c>
      <c r="M123" s="49" t="s">
        <v>186</v>
      </c>
      <c r="N123" s="33" t="s">
        <v>187</v>
      </c>
      <c r="O123" s="29" t="s">
        <v>188</v>
      </c>
      <c r="P123" s="315" t="s">
        <v>805</v>
      </c>
      <c r="Q123" s="27" t="s">
        <v>189</v>
      </c>
    </row>
    <row r="124" spans="1:17" ht="12.75" customHeight="1">
      <c r="A124" s="31" t="s">
        <v>186</v>
      </c>
      <c r="B124" s="32" t="s">
        <v>187</v>
      </c>
      <c r="C124" s="232" t="s">
        <v>15</v>
      </c>
      <c r="D124" s="231"/>
      <c r="E124" s="231" t="s">
        <v>15</v>
      </c>
      <c r="F124" s="231"/>
      <c r="G124" s="20"/>
      <c r="H124" s="17">
        <v>2</v>
      </c>
      <c r="I124" s="16"/>
      <c r="J124" s="26">
        <v>3</v>
      </c>
      <c r="K124" s="19" t="s">
        <v>20</v>
      </c>
      <c r="L124" s="20"/>
      <c r="M124" s="21"/>
      <c r="N124" s="22"/>
      <c r="O124" s="29" t="s">
        <v>188</v>
      </c>
      <c r="P124" s="293" t="s">
        <v>805</v>
      </c>
      <c r="Q124" s="27" t="s">
        <v>190</v>
      </c>
    </row>
    <row r="125" spans="1:17" ht="12.75" customHeight="1">
      <c r="A125" s="25" t="s">
        <v>191</v>
      </c>
      <c r="B125" s="82" t="s">
        <v>192</v>
      </c>
      <c r="C125" s="232" t="s">
        <v>15</v>
      </c>
      <c r="D125" s="231"/>
      <c r="E125" s="231" t="s">
        <v>15</v>
      </c>
      <c r="F125" s="231"/>
      <c r="G125" s="15">
        <v>2</v>
      </c>
      <c r="H125" s="16"/>
      <c r="I125" s="16"/>
      <c r="J125" s="26">
        <v>3</v>
      </c>
      <c r="K125" s="19" t="s">
        <v>16</v>
      </c>
      <c r="L125" s="28" t="s">
        <v>19</v>
      </c>
      <c r="M125" s="49" t="s">
        <v>193</v>
      </c>
      <c r="N125" s="33" t="s">
        <v>194</v>
      </c>
      <c r="O125" s="27" t="s">
        <v>195</v>
      </c>
      <c r="P125" s="61"/>
      <c r="Q125" s="27" t="s">
        <v>196</v>
      </c>
    </row>
    <row r="126" spans="1:17" ht="12.75" customHeight="1">
      <c r="A126" s="31" t="s">
        <v>193</v>
      </c>
      <c r="B126" s="32" t="s">
        <v>194</v>
      </c>
      <c r="C126" s="232" t="s">
        <v>15</v>
      </c>
      <c r="D126" s="231"/>
      <c r="E126" s="231" t="s">
        <v>15</v>
      </c>
      <c r="F126" s="231"/>
      <c r="G126" s="20"/>
      <c r="H126" s="17">
        <v>2</v>
      </c>
      <c r="I126" s="16"/>
      <c r="J126" s="26">
        <v>3</v>
      </c>
      <c r="K126" s="19" t="s">
        <v>20</v>
      </c>
      <c r="L126" s="20"/>
      <c r="M126" s="21"/>
      <c r="N126" s="22"/>
      <c r="O126" s="27" t="s">
        <v>195</v>
      </c>
      <c r="P126" s="61"/>
      <c r="Q126" s="27" t="s">
        <v>197</v>
      </c>
    </row>
    <row r="127" spans="1:17" ht="12.75" customHeight="1">
      <c r="A127" s="520" t="s">
        <v>97</v>
      </c>
      <c r="B127" s="520"/>
      <c r="C127" s="521">
        <f>SUMIF(C123:C126,"=kv",$G123:$G126)+SUMIF(C123:C126,"=kv",$H123:$H126)+SUMIF(C123:C126,"=kv",$I123:$I126)</f>
        <v>8</v>
      </c>
      <c r="D127" s="521">
        <f>SUMIF(D123:D126,"=x",$G123:$G126)+SUMIF(D123:D126,"=x",$H123:$H126)+SUMIF(D123:D126,"=x",$I123:$I126)</f>
        <v>0</v>
      </c>
      <c r="E127" s="521">
        <f>SUMIF(E123:E126,"=x",$G123:$G126)+SUMIF(E123:E126,"=x",$H123:$H126)+SUMIF(E123:E126,"=x",$I123:$I126)</f>
        <v>0</v>
      </c>
      <c r="F127" s="521">
        <f>SUMIF(F123:F126,"=x",$G123:$G126)+SUMIF(F123:F126,"=x",$H123:$H126)+SUMIF(F123:F126,"=x",$I123:$I126)</f>
        <v>0</v>
      </c>
      <c r="G127" s="522">
        <f>SUM(C127:F127)</f>
        <v>8</v>
      </c>
      <c r="H127" s="522"/>
      <c r="I127" s="522"/>
      <c r="J127" s="522"/>
      <c r="K127" s="522"/>
      <c r="L127" s="34"/>
      <c r="M127" s="35"/>
      <c r="N127" s="36"/>
      <c r="O127" s="37"/>
      <c r="P127" s="63"/>
      <c r="Q127" s="39"/>
    </row>
    <row r="128" spans="1:17" ht="12.75" customHeight="1">
      <c r="A128" s="523" t="s">
        <v>98</v>
      </c>
      <c r="B128" s="523"/>
      <c r="C128" s="524">
        <f>SUMIF(C123:C126,"=kv",$J123:$J126)</f>
        <v>12</v>
      </c>
      <c r="D128" s="524">
        <f>SUMIF(D123:D126,"=x",$J123:$J126)</f>
        <v>0</v>
      </c>
      <c r="E128" s="524">
        <f>SUMIF(E123:E126,"=x",$J123:$J126)</f>
        <v>0</v>
      </c>
      <c r="F128" s="524">
        <f>SUMIF(F123:F126,"=x",$J123:$J126)</f>
        <v>0</v>
      </c>
      <c r="G128" s="551">
        <f>SUM(C128:F128)</f>
        <v>12</v>
      </c>
      <c r="H128" s="551"/>
      <c r="I128" s="551"/>
      <c r="J128" s="551"/>
      <c r="K128" s="551"/>
      <c r="L128" s="41"/>
      <c r="M128" s="35"/>
      <c r="N128" s="36"/>
      <c r="O128" s="37"/>
      <c r="P128" s="63"/>
      <c r="Q128" s="39"/>
    </row>
    <row r="129" spans="1:17" ht="12.75" customHeight="1">
      <c r="A129" s="552" t="s">
        <v>99</v>
      </c>
      <c r="B129" s="552"/>
      <c r="C129" s="572">
        <f t="array" ref="C129">SUMPRODUCT(--(C123:C126="kv"),--($K123:$K126="K(5)"))</f>
        <v>2</v>
      </c>
      <c r="D129" s="572">
        <f>SUMPRODUCT(--(D123:D126="x"),--($K123:$K126="K"))</f>
        <v>0</v>
      </c>
      <c r="E129" s="572">
        <f>SUMPRODUCT(--(E123:E126="x"),--($K123:$K126="K"))</f>
        <v>0</v>
      </c>
      <c r="F129" s="572">
        <f>SUMPRODUCT(--(F123:F126="x"),--($K123:$K126="K"))</f>
        <v>0</v>
      </c>
      <c r="G129" s="553">
        <f>SUM(C129:F129)</f>
        <v>2</v>
      </c>
      <c r="H129" s="553"/>
      <c r="I129" s="553"/>
      <c r="J129" s="553"/>
      <c r="K129" s="553"/>
      <c r="L129" s="43"/>
      <c r="M129" s="44"/>
      <c r="N129" s="45"/>
      <c r="O129" s="46"/>
      <c r="P129" s="83"/>
      <c r="Q129" s="48"/>
    </row>
    <row r="130" spans="1:17" ht="64.5" customHeight="1">
      <c r="A130" s="566" t="s">
        <v>198</v>
      </c>
      <c r="B130" s="566"/>
      <c r="C130" s="567" t="s">
        <v>199</v>
      </c>
      <c r="D130" s="567"/>
      <c r="E130" s="567"/>
      <c r="F130" s="567"/>
      <c r="G130" s="567"/>
      <c r="H130" s="567"/>
      <c r="I130" s="567"/>
      <c r="J130" s="567"/>
      <c r="K130" s="567"/>
      <c r="L130" s="567"/>
      <c r="M130" s="567"/>
      <c r="N130" s="567"/>
      <c r="O130" s="567"/>
      <c r="P130" s="567"/>
      <c r="Q130" s="567"/>
    </row>
    <row r="131" spans="1:17" ht="12.75" customHeight="1">
      <c r="A131" s="568" t="s">
        <v>200</v>
      </c>
      <c r="B131" s="568"/>
      <c r="C131" s="569"/>
      <c r="D131" s="569"/>
      <c r="E131" s="569"/>
      <c r="F131" s="569"/>
      <c r="G131" s="570"/>
      <c r="H131" s="570"/>
      <c r="I131" s="570"/>
      <c r="J131" s="570"/>
      <c r="K131" s="570"/>
      <c r="L131" s="84"/>
      <c r="M131" s="571"/>
      <c r="N131" s="571"/>
      <c r="O131" s="571"/>
      <c r="P131" s="85"/>
      <c r="Q131" s="86"/>
    </row>
    <row r="132" spans="1:17" ht="12.75" customHeight="1">
      <c r="A132" s="196" t="s">
        <v>233</v>
      </c>
      <c r="B132" s="197" t="s">
        <v>234</v>
      </c>
      <c r="C132" s="215"/>
      <c r="D132" s="216"/>
      <c r="E132" s="216" t="s">
        <v>15</v>
      </c>
      <c r="F132" s="216"/>
      <c r="G132" s="156">
        <v>2</v>
      </c>
      <c r="H132" s="170"/>
      <c r="I132" s="157"/>
      <c r="J132" s="158">
        <v>3</v>
      </c>
      <c r="K132" s="159" t="s">
        <v>16</v>
      </c>
      <c r="L132" s="171" t="s">
        <v>19</v>
      </c>
      <c r="M132" s="284" t="s">
        <v>235</v>
      </c>
      <c r="N132" s="285" t="s">
        <v>236</v>
      </c>
      <c r="O132" s="175" t="s">
        <v>17</v>
      </c>
      <c r="P132" s="293" t="s">
        <v>807</v>
      </c>
      <c r="Q132" s="164" t="s">
        <v>237</v>
      </c>
    </row>
    <row r="133" spans="1:17" ht="12.75" customHeight="1">
      <c r="A133" s="196" t="s">
        <v>235</v>
      </c>
      <c r="B133" s="197" t="s">
        <v>236</v>
      </c>
      <c r="C133" s="215"/>
      <c r="D133" s="216"/>
      <c r="E133" s="216" t="s">
        <v>15</v>
      </c>
      <c r="F133" s="216"/>
      <c r="G133" s="156"/>
      <c r="H133" s="170">
        <v>2</v>
      </c>
      <c r="I133" s="157"/>
      <c r="J133" s="158">
        <v>3</v>
      </c>
      <c r="K133" s="159" t="s">
        <v>20</v>
      </c>
      <c r="L133" s="156"/>
      <c r="M133" s="321"/>
      <c r="N133" s="229"/>
      <c r="O133" s="175" t="s">
        <v>17</v>
      </c>
      <c r="P133" s="293" t="s">
        <v>808</v>
      </c>
      <c r="Q133" s="164" t="s">
        <v>238</v>
      </c>
    </row>
    <row r="134" spans="1:17" ht="12.75" customHeight="1">
      <c r="A134" s="196" t="s">
        <v>201</v>
      </c>
      <c r="B134" s="197" t="s">
        <v>202</v>
      </c>
      <c r="C134" s="215"/>
      <c r="D134" s="216"/>
      <c r="E134" s="216"/>
      <c r="F134" s="216" t="s">
        <v>15</v>
      </c>
      <c r="G134" s="156">
        <v>2</v>
      </c>
      <c r="H134" s="157"/>
      <c r="I134" s="157"/>
      <c r="J134" s="158">
        <v>3</v>
      </c>
      <c r="K134" s="159" t="s">
        <v>16</v>
      </c>
      <c r="L134" s="171" t="s">
        <v>19</v>
      </c>
      <c r="M134" s="284" t="s">
        <v>203</v>
      </c>
      <c r="N134" s="285" t="s">
        <v>204</v>
      </c>
      <c r="O134" s="280" t="s">
        <v>773</v>
      </c>
      <c r="P134" s="293" t="s">
        <v>630</v>
      </c>
      <c r="Q134" s="164" t="s">
        <v>205</v>
      </c>
    </row>
    <row r="135" spans="1:17" ht="12.75" customHeight="1">
      <c r="A135" s="196" t="s">
        <v>203</v>
      </c>
      <c r="B135" s="197" t="s">
        <v>204</v>
      </c>
      <c r="C135" s="215"/>
      <c r="D135" s="216"/>
      <c r="E135" s="216"/>
      <c r="F135" s="216" t="s">
        <v>15</v>
      </c>
      <c r="G135" s="169"/>
      <c r="H135" s="170">
        <v>2</v>
      </c>
      <c r="I135" s="157"/>
      <c r="J135" s="158">
        <v>3</v>
      </c>
      <c r="K135" s="159" t="s">
        <v>20</v>
      </c>
      <c r="L135" s="156" t="s">
        <v>206</v>
      </c>
      <c r="M135" s="321" t="s">
        <v>115</v>
      </c>
      <c r="N135" s="229" t="s">
        <v>116</v>
      </c>
      <c r="O135" s="280" t="s">
        <v>773</v>
      </c>
      <c r="P135" s="293" t="s">
        <v>630</v>
      </c>
      <c r="Q135" s="164" t="s">
        <v>207</v>
      </c>
    </row>
    <row r="136" spans="1:17" ht="12.75" customHeight="1">
      <c r="A136" s="196" t="s">
        <v>208</v>
      </c>
      <c r="B136" s="197" t="s">
        <v>209</v>
      </c>
      <c r="C136" s="215"/>
      <c r="D136" s="216" t="s">
        <v>15</v>
      </c>
      <c r="E136" s="216"/>
      <c r="F136" s="216"/>
      <c r="G136" s="156">
        <v>2</v>
      </c>
      <c r="H136" s="157"/>
      <c r="I136" s="157"/>
      <c r="J136" s="158">
        <v>3</v>
      </c>
      <c r="K136" s="159" t="s">
        <v>16</v>
      </c>
      <c r="L136" s="171" t="s">
        <v>19</v>
      </c>
      <c r="M136" s="284" t="s">
        <v>210</v>
      </c>
      <c r="N136" s="285" t="s">
        <v>211</v>
      </c>
      <c r="O136" s="175" t="s">
        <v>126</v>
      </c>
      <c r="P136" s="293" t="s">
        <v>630</v>
      </c>
      <c r="Q136" s="164" t="s">
        <v>212</v>
      </c>
    </row>
    <row r="137" spans="1:17" ht="12.75" customHeight="1">
      <c r="A137" s="196" t="s">
        <v>210</v>
      </c>
      <c r="B137" s="197" t="s">
        <v>211</v>
      </c>
      <c r="C137" s="215"/>
      <c r="D137" s="216" t="s">
        <v>15</v>
      </c>
      <c r="E137" s="216"/>
      <c r="F137" s="216"/>
      <c r="G137" s="169"/>
      <c r="H137" s="170">
        <v>2</v>
      </c>
      <c r="I137" s="157"/>
      <c r="J137" s="158">
        <v>3</v>
      </c>
      <c r="K137" s="159" t="s">
        <v>20</v>
      </c>
      <c r="L137" s="156" t="s">
        <v>206</v>
      </c>
      <c r="M137" s="321" t="s">
        <v>122</v>
      </c>
      <c r="N137" s="229" t="s">
        <v>123</v>
      </c>
      <c r="O137" s="175" t="s">
        <v>126</v>
      </c>
      <c r="P137" s="293" t="s">
        <v>630</v>
      </c>
      <c r="Q137" s="164" t="s">
        <v>213</v>
      </c>
    </row>
    <row r="138" spans="1:17" ht="12.75" customHeight="1">
      <c r="A138" s="196" t="s">
        <v>214</v>
      </c>
      <c r="B138" s="197" t="s">
        <v>215</v>
      </c>
      <c r="C138" s="215"/>
      <c r="D138" s="216"/>
      <c r="E138" s="216"/>
      <c r="F138" s="216" t="s">
        <v>15</v>
      </c>
      <c r="G138" s="156">
        <v>2</v>
      </c>
      <c r="H138" s="157"/>
      <c r="I138" s="157"/>
      <c r="J138" s="158">
        <v>3</v>
      </c>
      <c r="K138" s="159" t="s">
        <v>16</v>
      </c>
      <c r="L138" s="171" t="s">
        <v>19</v>
      </c>
      <c r="M138" s="284" t="s">
        <v>216</v>
      </c>
      <c r="N138" s="285" t="s">
        <v>217</v>
      </c>
      <c r="O138" s="280" t="s">
        <v>39</v>
      </c>
      <c r="P138" s="293" t="s">
        <v>630</v>
      </c>
      <c r="Q138" s="164" t="s">
        <v>218</v>
      </c>
    </row>
    <row r="139" spans="1:17" ht="12.75" customHeight="1">
      <c r="A139" s="196" t="s">
        <v>216</v>
      </c>
      <c r="B139" s="197" t="s">
        <v>217</v>
      </c>
      <c r="C139" s="215"/>
      <c r="D139" s="216"/>
      <c r="E139" s="216"/>
      <c r="F139" s="216" t="s">
        <v>15</v>
      </c>
      <c r="G139" s="156"/>
      <c r="H139" s="170">
        <v>2</v>
      </c>
      <c r="I139" s="157"/>
      <c r="J139" s="158">
        <v>3</v>
      </c>
      <c r="K139" s="159" t="s">
        <v>20</v>
      </c>
      <c r="L139" s="156"/>
      <c r="M139" s="161"/>
      <c r="N139" s="165"/>
      <c r="O139" s="280" t="s">
        <v>39</v>
      </c>
      <c r="P139" s="293" t="s">
        <v>630</v>
      </c>
      <c r="Q139" s="164" t="s">
        <v>219</v>
      </c>
    </row>
    <row r="140" spans="1:17" ht="12.75" customHeight="1">
      <c r="A140" s="196" t="s">
        <v>220</v>
      </c>
      <c r="B140" s="197" t="s">
        <v>221</v>
      </c>
      <c r="C140" s="215"/>
      <c r="D140" s="216" t="s">
        <v>15</v>
      </c>
      <c r="E140" s="216"/>
      <c r="F140" s="216"/>
      <c r="G140" s="156">
        <v>2</v>
      </c>
      <c r="H140" s="157"/>
      <c r="I140" s="157"/>
      <c r="J140" s="158">
        <v>3</v>
      </c>
      <c r="K140" s="159" t="s">
        <v>16</v>
      </c>
      <c r="L140" s="171" t="s">
        <v>19</v>
      </c>
      <c r="M140" s="284" t="s">
        <v>222</v>
      </c>
      <c r="N140" s="285" t="s">
        <v>223</v>
      </c>
      <c r="O140" s="280" t="s">
        <v>773</v>
      </c>
      <c r="P140" s="293" t="s">
        <v>630</v>
      </c>
      <c r="Q140" s="164" t="s">
        <v>224</v>
      </c>
    </row>
    <row r="141" spans="1:17" ht="12.75" customHeight="1">
      <c r="A141" s="196" t="s">
        <v>222</v>
      </c>
      <c r="B141" s="197" t="s">
        <v>223</v>
      </c>
      <c r="C141" s="215"/>
      <c r="D141" s="216" t="s">
        <v>15</v>
      </c>
      <c r="E141" s="216"/>
      <c r="F141" s="216"/>
      <c r="G141" s="169"/>
      <c r="H141" s="170">
        <v>2</v>
      </c>
      <c r="I141" s="157"/>
      <c r="J141" s="158">
        <v>3</v>
      </c>
      <c r="K141" s="159" t="s">
        <v>20</v>
      </c>
      <c r="L141" s="156"/>
      <c r="M141" s="161"/>
      <c r="N141" s="165"/>
      <c r="O141" s="280" t="s">
        <v>773</v>
      </c>
      <c r="P141" s="293" t="s">
        <v>630</v>
      </c>
      <c r="Q141" s="164" t="s">
        <v>225</v>
      </c>
    </row>
    <row r="142" spans="1:17" ht="12.75" customHeight="1">
      <c r="A142" s="196" t="s">
        <v>226</v>
      </c>
      <c r="B142" s="197" t="s">
        <v>227</v>
      </c>
      <c r="C142" s="563" t="s">
        <v>15</v>
      </c>
      <c r="D142" s="563"/>
      <c r="E142" s="563"/>
      <c r="F142" s="563"/>
      <c r="G142" s="156">
        <v>2</v>
      </c>
      <c r="H142" s="157"/>
      <c r="I142" s="157"/>
      <c r="J142" s="158">
        <v>3</v>
      </c>
      <c r="K142" s="159" t="s">
        <v>16</v>
      </c>
      <c r="L142" s="171" t="s">
        <v>19</v>
      </c>
      <c r="M142" s="284" t="s">
        <v>228</v>
      </c>
      <c r="N142" s="285" t="s">
        <v>229</v>
      </c>
      <c r="O142" s="280" t="s">
        <v>119</v>
      </c>
      <c r="P142" s="293" t="s">
        <v>783</v>
      </c>
      <c r="Q142" s="164" t="s">
        <v>230</v>
      </c>
    </row>
    <row r="143" spans="1:17" ht="12.75" customHeight="1">
      <c r="A143" s="196" t="s">
        <v>228</v>
      </c>
      <c r="B143" s="197" t="s">
        <v>229</v>
      </c>
      <c r="C143" s="563" t="s">
        <v>15</v>
      </c>
      <c r="D143" s="563"/>
      <c r="E143" s="563"/>
      <c r="F143" s="563"/>
      <c r="G143" s="169"/>
      <c r="H143" s="170">
        <v>2</v>
      </c>
      <c r="I143" s="157"/>
      <c r="J143" s="158">
        <v>3</v>
      </c>
      <c r="K143" s="159" t="s">
        <v>20</v>
      </c>
      <c r="L143" s="156"/>
      <c r="M143" s="161"/>
      <c r="N143" s="165"/>
      <c r="O143" s="280" t="s">
        <v>119</v>
      </c>
      <c r="P143" s="293" t="s">
        <v>783</v>
      </c>
      <c r="Q143" s="164" t="s">
        <v>231</v>
      </c>
    </row>
    <row r="144" spans="1:17" ht="12.75" customHeight="1">
      <c r="A144" s="520" t="s">
        <v>97</v>
      </c>
      <c r="B144" s="520"/>
      <c r="C144" s="521">
        <f>SUMIF(C134:C143,"=kv",$G134:$G143)+SUMIF(C134:C143,"=kv",$H134:$H143)+SUMIF(C134:C143,"=kv",$I134:$I143)</f>
        <v>4</v>
      </c>
      <c r="D144" s="521">
        <f>SUMIF(D134:D143,"=x",$G134:$G143)+SUMIF(D134:D143,"=x",$H134:$H143)+SUMIF(D134:D143,"=x",$I134:$I143)</f>
        <v>0</v>
      </c>
      <c r="E144" s="521">
        <f>SUMIF(E134:E143,"=x",$G134:$G143)+SUMIF(E134:E143,"=x",$H134:$H143)+SUMIF(E134:E143,"=x",$I134:$I143)</f>
        <v>0</v>
      </c>
      <c r="F144" s="521">
        <f>SUMIF(F134:F143,"=x",$G134:$G143)+SUMIF(F134:F143,"=x",$H134:$H143)+SUMIF(F134:F143,"=x",$I134:$I143)</f>
        <v>0</v>
      </c>
      <c r="G144" s="522">
        <v>24</v>
      </c>
      <c r="H144" s="522"/>
      <c r="I144" s="522"/>
      <c r="J144" s="522"/>
      <c r="K144" s="522"/>
      <c r="L144" s="34"/>
      <c r="M144" s="35"/>
      <c r="N144" s="36"/>
      <c r="O144" s="37"/>
      <c r="P144" s="63"/>
      <c r="Q144" s="39"/>
    </row>
    <row r="145" spans="1:1024" ht="12.75" customHeight="1">
      <c r="A145" s="523" t="s">
        <v>98</v>
      </c>
      <c r="B145" s="523"/>
      <c r="C145" s="524">
        <f>SUM(J132:J143)</f>
        <v>36</v>
      </c>
      <c r="D145" s="524">
        <f>SUMIF(D134:D143,"=x",$J134:$J143)</f>
        <v>0</v>
      </c>
      <c r="E145" s="524">
        <f>SUMIF(E134:E143,"=x",$J134:$J143)</f>
        <v>0</v>
      </c>
      <c r="F145" s="524">
        <f>SUMIF(F134:F143,"=x",$J134:$J143)</f>
        <v>0</v>
      </c>
      <c r="G145" s="551">
        <f>SUM(C145:F145)</f>
        <v>36</v>
      </c>
      <c r="H145" s="551"/>
      <c r="I145" s="551"/>
      <c r="J145" s="551"/>
      <c r="K145" s="551"/>
      <c r="L145" s="41"/>
      <c r="M145" s="35"/>
      <c r="N145" s="36"/>
      <c r="O145" s="37"/>
      <c r="P145" s="63"/>
      <c r="Q145" s="39"/>
    </row>
    <row r="146" spans="1:1024" ht="12.75" customHeight="1">
      <c r="A146" s="556" t="s">
        <v>99</v>
      </c>
      <c r="B146" s="556"/>
      <c r="C146" s="557">
        <v>6</v>
      </c>
      <c r="D146" s="557">
        <f>SUMPRODUCT(--(D134:D143="x"),--($K134:$K143="K"))</f>
        <v>0</v>
      </c>
      <c r="E146" s="557">
        <f>SUMPRODUCT(--(E134:E143="x"),--($K134:$K143="K"))</f>
        <v>0</v>
      </c>
      <c r="F146" s="557">
        <f>SUMPRODUCT(--(F134:F143="x"),--($K134:$K143="K"))</f>
        <v>0</v>
      </c>
      <c r="G146" s="558">
        <f>SUM(C146:F146)</f>
        <v>6</v>
      </c>
      <c r="H146" s="558"/>
      <c r="I146" s="558"/>
      <c r="J146" s="558"/>
      <c r="K146" s="558"/>
      <c r="L146" s="52"/>
      <c r="M146" s="35"/>
      <c r="N146" s="36"/>
      <c r="O146" s="37"/>
      <c r="P146" s="63"/>
      <c r="Q146" s="39"/>
    </row>
    <row r="147" spans="1:1024" ht="12.75" customHeight="1">
      <c r="A147" s="565" t="s">
        <v>232</v>
      </c>
      <c r="B147" s="565"/>
      <c r="C147" s="560"/>
      <c r="D147" s="560"/>
      <c r="E147" s="560"/>
      <c r="F147" s="560"/>
      <c r="G147" s="561"/>
      <c r="H147" s="561"/>
      <c r="I147" s="561"/>
      <c r="J147" s="561"/>
      <c r="K147" s="561"/>
      <c r="L147" s="66"/>
      <c r="M147" s="65"/>
      <c r="N147" s="67"/>
      <c r="O147" s="64"/>
      <c r="P147" s="68"/>
      <c r="Q147" s="69"/>
    </row>
    <row r="148" spans="1:1024" ht="12.75" customHeight="1">
      <c r="A148" s="31" t="s">
        <v>233</v>
      </c>
      <c r="B148" s="32" t="s">
        <v>234</v>
      </c>
      <c r="C148" s="232"/>
      <c r="D148" s="231"/>
      <c r="E148" s="231" t="s">
        <v>15</v>
      </c>
      <c r="F148" s="231"/>
      <c r="G148" s="20">
        <v>2</v>
      </c>
      <c r="H148" s="17"/>
      <c r="I148" s="16"/>
      <c r="J148" s="26">
        <v>3</v>
      </c>
      <c r="K148" s="19" t="s">
        <v>16</v>
      </c>
      <c r="L148" s="28" t="s">
        <v>19</v>
      </c>
      <c r="M148" s="49" t="s">
        <v>235</v>
      </c>
      <c r="N148" s="33" t="s">
        <v>236</v>
      </c>
      <c r="O148" s="29" t="s">
        <v>17</v>
      </c>
      <c r="P148" s="61" t="s">
        <v>809</v>
      </c>
      <c r="Q148" s="27" t="s">
        <v>237</v>
      </c>
    </row>
    <row r="149" spans="1:1024" ht="12.75" customHeight="1">
      <c r="A149" s="31" t="s">
        <v>235</v>
      </c>
      <c r="B149" s="32" t="s">
        <v>236</v>
      </c>
      <c r="C149" s="232"/>
      <c r="D149" s="231"/>
      <c r="E149" s="231" t="s">
        <v>15</v>
      </c>
      <c r="F149" s="231"/>
      <c r="G149" s="20"/>
      <c r="H149" s="17">
        <v>2</v>
      </c>
      <c r="I149" s="16"/>
      <c r="J149" s="26">
        <v>3</v>
      </c>
      <c r="K149" s="19" t="s">
        <v>20</v>
      </c>
      <c r="L149" s="20"/>
      <c r="M149" s="74"/>
      <c r="N149" s="72"/>
      <c r="O149" s="29" t="s">
        <v>17</v>
      </c>
      <c r="P149" s="61" t="s">
        <v>809</v>
      </c>
      <c r="Q149" s="27" t="s">
        <v>238</v>
      </c>
    </row>
    <row r="150" spans="1:1024" ht="12.75" customHeight="1">
      <c r="A150" s="335" t="s">
        <v>734</v>
      </c>
      <c r="B150" s="336" t="s">
        <v>735</v>
      </c>
      <c r="C150" s="225"/>
      <c r="D150" s="226"/>
      <c r="E150" s="226"/>
      <c r="F150" s="226" t="s">
        <v>15</v>
      </c>
      <c r="G150" s="306">
        <v>2</v>
      </c>
      <c r="H150" s="307"/>
      <c r="I150" s="305"/>
      <c r="J150" s="308">
        <v>3</v>
      </c>
      <c r="K150" s="309" t="s">
        <v>16</v>
      </c>
      <c r="L150" s="337" t="s">
        <v>19</v>
      </c>
      <c r="M150" s="316" t="s">
        <v>738</v>
      </c>
      <c r="N150" s="317" t="s">
        <v>736</v>
      </c>
      <c r="O150" s="302" t="s">
        <v>17</v>
      </c>
      <c r="P150" s="313" t="s">
        <v>630</v>
      </c>
      <c r="Q150" s="338" t="s">
        <v>737</v>
      </c>
    </row>
    <row r="151" spans="1:1024" ht="12.75" customHeight="1">
      <c r="A151" s="335" t="s">
        <v>738</v>
      </c>
      <c r="B151" s="336" t="s">
        <v>736</v>
      </c>
      <c r="C151" s="225"/>
      <c r="D151" s="226"/>
      <c r="E151" s="226"/>
      <c r="F151" s="226" t="s">
        <v>15</v>
      </c>
      <c r="G151" s="306"/>
      <c r="H151" s="307">
        <v>2</v>
      </c>
      <c r="I151" s="305"/>
      <c r="J151" s="308">
        <v>3</v>
      </c>
      <c r="K151" s="309" t="s">
        <v>20</v>
      </c>
      <c r="L151" s="339"/>
      <c r="M151" s="340"/>
      <c r="N151" s="341"/>
      <c r="O151" s="302" t="s">
        <v>17</v>
      </c>
      <c r="P151" s="313" t="s">
        <v>630</v>
      </c>
      <c r="Q151" s="338" t="s">
        <v>739</v>
      </c>
    </row>
    <row r="152" spans="1:1024" ht="12.75" customHeight="1">
      <c r="A152" s="196" t="s">
        <v>239</v>
      </c>
      <c r="B152" s="197" t="s">
        <v>240</v>
      </c>
      <c r="C152" s="215"/>
      <c r="D152" s="216" t="s">
        <v>15</v>
      </c>
      <c r="E152" s="216"/>
      <c r="F152" s="216"/>
      <c r="G152" s="156">
        <v>2</v>
      </c>
      <c r="H152" s="170"/>
      <c r="I152" s="157"/>
      <c r="J152" s="158">
        <v>3</v>
      </c>
      <c r="K152" s="159" t="s">
        <v>16</v>
      </c>
      <c r="L152" s="156"/>
      <c r="M152" s="284"/>
      <c r="N152" s="285"/>
      <c r="O152" s="175" t="s">
        <v>131</v>
      </c>
      <c r="P152" s="315" t="s">
        <v>630</v>
      </c>
      <c r="Q152" s="164" t="s">
        <v>241</v>
      </c>
    </row>
    <row r="153" spans="1:1024" ht="12.75" customHeight="1">
      <c r="A153" s="196" t="s">
        <v>242</v>
      </c>
      <c r="B153" s="197" t="s">
        <v>243</v>
      </c>
      <c r="C153" s="215"/>
      <c r="D153" s="216"/>
      <c r="E153" s="216"/>
      <c r="F153" s="216" t="s">
        <v>15</v>
      </c>
      <c r="G153" s="156">
        <v>2</v>
      </c>
      <c r="H153" s="170"/>
      <c r="I153" s="157"/>
      <c r="J153" s="158">
        <v>3</v>
      </c>
      <c r="K153" s="159" t="s">
        <v>16</v>
      </c>
      <c r="L153" s="156"/>
      <c r="M153" s="321"/>
      <c r="N153" s="229"/>
      <c r="O153" s="175" t="s">
        <v>131</v>
      </c>
      <c r="P153" s="315" t="s">
        <v>810</v>
      </c>
      <c r="Q153" s="164" t="s">
        <v>244</v>
      </c>
    </row>
    <row r="154" spans="1:1024" s="3" customFormat="1" ht="12.75" customHeight="1">
      <c r="A154" s="342" t="s">
        <v>740</v>
      </c>
      <c r="B154" s="343" t="s">
        <v>741</v>
      </c>
      <c r="C154" s="225" t="s">
        <v>15</v>
      </c>
      <c r="D154" s="226"/>
      <c r="E154" s="226"/>
      <c r="F154" s="227"/>
      <c r="G154" s="306">
        <v>2</v>
      </c>
      <c r="H154" s="307"/>
      <c r="I154" s="226"/>
      <c r="J154" s="344">
        <v>3</v>
      </c>
      <c r="K154" s="309" t="s">
        <v>16</v>
      </c>
      <c r="L154" s="306"/>
      <c r="M154" s="345"/>
      <c r="N154" s="346"/>
      <c r="O154" s="347" t="s">
        <v>21</v>
      </c>
      <c r="P154" s="348" t="s">
        <v>811</v>
      </c>
      <c r="Q154" s="349" t="s">
        <v>742</v>
      </c>
      <c r="R154" s="251"/>
      <c r="S154" s="236"/>
      <c r="AMI154"/>
      <c r="AMJ154"/>
    </row>
    <row r="155" spans="1:1024" ht="12.75" customHeight="1">
      <c r="A155" s="31" t="s">
        <v>245</v>
      </c>
      <c r="B155" s="32" t="s">
        <v>246</v>
      </c>
      <c r="C155" s="232"/>
      <c r="D155" s="231" t="s">
        <v>15</v>
      </c>
      <c r="E155" s="231"/>
      <c r="F155" s="231" t="s">
        <v>15</v>
      </c>
      <c r="G155" s="88">
        <v>2</v>
      </c>
      <c r="H155" s="89"/>
      <c r="I155" s="16"/>
      <c r="J155" s="26">
        <v>3</v>
      </c>
      <c r="K155" s="19" t="s">
        <v>16</v>
      </c>
      <c r="L155" s="88"/>
      <c r="M155" s="49"/>
      <c r="N155" s="33"/>
      <c r="O155" s="29" t="s">
        <v>131</v>
      </c>
      <c r="P155" s="90"/>
      <c r="Q155" s="27" t="s">
        <v>247</v>
      </c>
    </row>
    <row r="156" spans="1:1024" ht="12.75" customHeight="1">
      <c r="A156" s="520" t="s">
        <v>97</v>
      </c>
      <c r="B156" s="520"/>
      <c r="C156" s="521">
        <v>16</v>
      </c>
      <c r="D156" s="521">
        <f>SUMIF(D143:D155,"=x",$G143:$G155)+SUMIF(D143:D155,"=x",$H143:$H155)+SUMIF(D143:D155,"=x",$I143:$I155)</f>
        <v>0</v>
      </c>
      <c r="E156" s="521">
        <f>SUMIF(E143:E155,"=x",$G143:$G155)+SUMIF(E143:E155,"=x",$H143:$H155)+SUMIF(E143:E155,"=x",$I143:$I155)</f>
        <v>0</v>
      </c>
      <c r="F156" s="521">
        <f>SUMIF(F143:F155,"=x",$G143:$G155)+SUMIF(F143:F155,"=x",$H143:$H155)+SUMIF(F143:F155,"=x",$I143:$I155)</f>
        <v>0</v>
      </c>
      <c r="G156" s="522">
        <f>SUM(C156:F156)</f>
        <v>16</v>
      </c>
      <c r="H156" s="522"/>
      <c r="I156" s="522"/>
      <c r="J156" s="522"/>
      <c r="K156" s="522"/>
      <c r="L156" s="34"/>
      <c r="M156" s="35"/>
      <c r="N156" s="36"/>
      <c r="O156" s="37"/>
      <c r="P156" s="63"/>
      <c r="Q156" s="39"/>
    </row>
    <row r="157" spans="1:1024" ht="12" customHeight="1">
      <c r="A157" s="523" t="s">
        <v>98</v>
      </c>
      <c r="B157" s="523"/>
      <c r="C157" s="524">
        <f>SUM(J148:J155)</f>
        <v>24</v>
      </c>
      <c r="D157" s="524">
        <f>SUMIF(D143:D155,"=x",$J143:$J155)</f>
        <v>0</v>
      </c>
      <c r="E157" s="524">
        <f>SUMIF(E143:E155,"=x",$J143:$J155)</f>
        <v>0</v>
      </c>
      <c r="F157" s="524">
        <f>SUMIF(F143:F155,"=x",$J143:$J155)</f>
        <v>0</v>
      </c>
      <c r="G157" s="551">
        <f>SUM(C157:F157)</f>
        <v>24</v>
      </c>
      <c r="H157" s="551"/>
      <c r="I157" s="551"/>
      <c r="J157" s="551"/>
      <c r="K157" s="551"/>
      <c r="L157" s="41"/>
      <c r="M157" s="35"/>
      <c r="N157" s="36"/>
      <c r="O157" s="37"/>
      <c r="P157" s="63"/>
      <c r="Q157" s="39"/>
    </row>
    <row r="158" spans="1:1024" ht="12.75" customHeight="1">
      <c r="A158" s="556" t="s">
        <v>99</v>
      </c>
      <c r="B158" s="556"/>
      <c r="C158" s="557">
        <v>6</v>
      </c>
      <c r="D158" s="557">
        <f>SUMPRODUCT(--(D143:D155="x"),--($K143:$K155="K"))</f>
        <v>0</v>
      </c>
      <c r="E158" s="557">
        <f>SUMPRODUCT(--(E143:E155="x"),--($K143:$K155="K"))</f>
        <v>0</v>
      </c>
      <c r="F158" s="557">
        <f>SUMPRODUCT(--(F143:F155="x"),--($K143:$K155="K"))</f>
        <v>0</v>
      </c>
      <c r="G158" s="558">
        <v>6</v>
      </c>
      <c r="H158" s="558"/>
      <c r="I158" s="558"/>
      <c r="J158" s="558"/>
      <c r="K158" s="558"/>
      <c r="L158" s="52"/>
      <c r="M158" s="35"/>
      <c r="N158" s="36"/>
      <c r="O158" s="37"/>
      <c r="P158" s="63"/>
      <c r="Q158" s="39"/>
    </row>
    <row r="159" spans="1:1024" ht="12.75" customHeight="1">
      <c r="A159" s="565" t="s">
        <v>133</v>
      </c>
      <c r="B159" s="565"/>
      <c r="C159" s="560"/>
      <c r="D159" s="560"/>
      <c r="E159" s="560"/>
      <c r="F159" s="560"/>
      <c r="G159" s="561"/>
      <c r="H159" s="561"/>
      <c r="I159" s="561"/>
      <c r="J159" s="561"/>
      <c r="K159" s="561"/>
      <c r="L159" s="66"/>
      <c r="M159" s="65"/>
      <c r="N159" s="67"/>
      <c r="O159" s="64"/>
      <c r="P159" s="68"/>
      <c r="Q159" s="69"/>
    </row>
    <row r="160" spans="1:1024" ht="12.75" customHeight="1">
      <c r="A160" s="196" t="s">
        <v>248</v>
      </c>
      <c r="B160" s="197" t="s">
        <v>249</v>
      </c>
      <c r="C160" s="215"/>
      <c r="D160" s="216" t="s">
        <v>15</v>
      </c>
      <c r="E160" s="216"/>
      <c r="F160" s="217"/>
      <c r="G160" s="156">
        <v>2</v>
      </c>
      <c r="H160" s="170"/>
      <c r="I160" s="157"/>
      <c r="J160" s="158">
        <v>3</v>
      </c>
      <c r="K160" s="159" t="s">
        <v>16</v>
      </c>
      <c r="L160" s="156"/>
      <c r="M160" s="228"/>
      <c r="N160" s="285"/>
      <c r="O160" s="175" t="s">
        <v>282</v>
      </c>
      <c r="P160" s="293" t="s">
        <v>630</v>
      </c>
      <c r="Q160" s="164" t="s">
        <v>250</v>
      </c>
      <c r="R160" s="586"/>
    </row>
    <row r="161" spans="1:18" ht="12.75" customHeight="1">
      <c r="A161" s="350" t="s">
        <v>257</v>
      </c>
      <c r="B161" s="334" t="s">
        <v>258</v>
      </c>
      <c r="C161" s="351"/>
      <c r="D161" s="352"/>
      <c r="E161" s="352" t="s">
        <v>15</v>
      </c>
      <c r="F161" s="353"/>
      <c r="G161" s="193">
        <v>2</v>
      </c>
      <c r="H161" s="184"/>
      <c r="I161" s="352"/>
      <c r="J161" s="186">
        <v>3</v>
      </c>
      <c r="K161" s="187" t="s">
        <v>16</v>
      </c>
      <c r="L161" s="354" t="s">
        <v>19</v>
      </c>
      <c r="M161" s="355" t="s">
        <v>259</v>
      </c>
      <c r="N161" s="356" t="s">
        <v>260</v>
      </c>
      <c r="O161" s="164" t="s">
        <v>261</v>
      </c>
      <c r="P161" s="315" t="s">
        <v>630</v>
      </c>
      <c r="Q161" s="164" t="s">
        <v>262</v>
      </c>
      <c r="R161" s="5"/>
    </row>
    <row r="162" spans="1:18" ht="12.75" customHeight="1">
      <c r="A162" s="350" t="s">
        <v>259</v>
      </c>
      <c r="B162" s="334" t="s">
        <v>260</v>
      </c>
      <c r="C162" s="351"/>
      <c r="D162" s="352"/>
      <c r="E162" s="352" t="s">
        <v>15</v>
      </c>
      <c r="F162" s="353"/>
      <c r="G162" s="193"/>
      <c r="H162" s="184">
        <v>2</v>
      </c>
      <c r="I162" s="352"/>
      <c r="J162" s="186">
        <v>3</v>
      </c>
      <c r="K162" s="357" t="s">
        <v>20</v>
      </c>
      <c r="L162" s="358"/>
      <c r="M162" s="359"/>
      <c r="N162" s="360"/>
      <c r="O162" s="164" t="s">
        <v>261</v>
      </c>
      <c r="P162" s="315" t="s">
        <v>630</v>
      </c>
      <c r="Q162" s="164" t="s">
        <v>263</v>
      </c>
      <c r="R162" s="5"/>
    </row>
    <row r="163" spans="1:18" ht="12.75" customHeight="1">
      <c r="A163" s="323" t="s">
        <v>609</v>
      </c>
      <c r="B163" s="361" t="s">
        <v>610</v>
      </c>
      <c r="C163" s="200" t="s">
        <v>15</v>
      </c>
      <c r="D163" s="200"/>
      <c r="E163" s="201"/>
      <c r="F163" s="202"/>
      <c r="G163" s="203">
        <v>2</v>
      </c>
      <c r="H163" s="204"/>
      <c r="I163" s="205"/>
      <c r="J163" s="206">
        <v>3</v>
      </c>
      <c r="K163" s="207" t="s">
        <v>16</v>
      </c>
      <c r="L163" s="212" t="s">
        <v>19</v>
      </c>
      <c r="M163" s="328" t="s">
        <v>611</v>
      </c>
      <c r="N163" s="362" t="s">
        <v>612</v>
      </c>
      <c r="O163" s="208" t="s">
        <v>111</v>
      </c>
      <c r="P163" s="255" t="s">
        <v>630</v>
      </c>
      <c r="Q163" s="164" t="s">
        <v>613</v>
      </c>
      <c r="R163" s="5"/>
    </row>
    <row r="164" spans="1:18" ht="12.75" customHeight="1">
      <c r="A164" s="323" t="s">
        <v>611</v>
      </c>
      <c r="B164" s="361" t="s">
        <v>612</v>
      </c>
      <c r="C164" s="200" t="s">
        <v>15</v>
      </c>
      <c r="D164" s="200"/>
      <c r="E164" s="201"/>
      <c r="F164" s="202"/>
      <c r="G164" s="203"/>
      <c r="H164" s="204">
        <v>2</v>
      </c>
      <c r="I164" s="205"/>
      <c r="J164" s="206">
        <v>3</v>
      </c>
      <c r="K164" s="207" t="s">
        <v>20</v>
      </c>
      <c r="L164" s="209"/>
      <c r="M164" s="210"/>
      <c r="N164" s="211"/>
      <c r="O164" s="208" t="s">
        <v>111</v>
      </c>
      <c r="P164" s="255" t="s">
        <v>630</v>
      </c>
      <c r="Q164" s="164" t="s">
        <v>614</v>
      </c>
      <c r="R164" s="5"/>
    </row>
    <row r="165" spans="1:18" ht="12.75" customHeight="1">
      <c r="A165" s="196" t="s">
        <v>264</v>
      </c>
      <c r="B165" s="197" t="s">
        <v>265</v>
      </c>
      <c r="C165" s="263" t="s">
        <v>15</v>
      </c>
      <c r="D165" s="363"/>
      <c r="E165" s="270" t="s">
        <v>15</v>
      </c>
      <c r="F165" s="364"/>
      <c r="G165" s="156">
        <v>2</v>
      </c>
      <c r="H165" s="170"/>
      <c r="I165" s="157"/>
      <c r="J165" s="158">
        <v>3</v>
      </c>
      <c r="K165" s="159" t="s">
        <v>16</v>
      </c>
      <c r="L165" s="156"/>
      <c r="M165" s="365"/>
      <c r="N165" s="285"/>
      <c r="O165" s="175" t="s">
        <v>266</v>
      </c>
      <c r="P165" s="366"/>
      <c r="Q165" s="164" t="s">
        <v>267</v>
      </c>
      <c r="R165" s="5"/>
    </row>
    <row r="166" spans="1:18" ht="12.75" customHeight="1">
      <c r="A166" s="196" t="s">
        <v>268</v>
      </c>
      <c r="B166" s="197" t="s">
        <v>269</v>
      </c>
      <c r="C166" s="215"/>
      <c r="D166" s="216" t="s">
        <v>15</v>
      </c>
      <c r="E166" s="216"/>
      <c r="F166" s="217"/>
      <c r="G166" s="156">
        <v>2</v>
      </c>
      <c r="H166" s="170"/>
      <c r="I166" s="157"/>
      <c r="J166" s="158">
        <v>3</v>
      </c>
      <c r="K166" s="159" t="s">
        <v>16</v>
      </c>
      <c r="L166" s="156"/>
      <c r="M166" s="365"/>
      <c r="N166" s="165"/>
      <c r="O166" s="175" t="s">
        <v>266</v>
      </c>
      <c r="P166" s="293" t="s">
        <v>630</v>
      </c>
      <c r="Q166" s="164" t="s">
        <v>270</v>
      </c>
      <c r="R166" s="5"/>
    </row>
    <row r="167" spans="1:18" ht="12.75" customHeight="1">
      <c r="A167" s="367" t="s">
        <v>271</v>
      </c>
      <c r="B167" s="368" t="s">
        <v>272</v>
      </c>
      <c r="C167" s="263" t="s">
        <v>15</v>
      </c>
      <c r="D167" s="363"/>
      <c r="E167" s="270" t="s">
        <v>15</v>
      </c>
      <c r="F167" s="364"/>
      <c r="G167" s="369">
        <v>3</v>
      </c>
      <c r="H167" s="370"/>
      <c r="I167" s="157"/>
      <c r="J167" s="371">
        <v>5</v>
      </c>
      <c r="K167" s="187" t="s">
        <v>16</v>
      </c>
      <c r="L167" s="372" t="s">
        <v>19</v>
      </c>
      <c r="M167" s="373" t="s">
        <v>273</v>
      </c>
      <c r="N167" s="374" t="s">
        <v>274</v>
      </c>
      <c r="O167" s="164" t="s">
        <v>261</v>
      </c>
      <c r="P167" s="375"/>
      <c r="Q167" s="164" t="s">
        <v>275</v>
      </c>
      <c r="R167" s="5"/>
    </row>
    <row r="168" spans="1:18" ht="12.75" customHeight="1">
      <c r="A168" s="367" t="s">
        <v>273</v>
      </c>
      <c r="B168" s="368" t="s">
        <v>274</v>
      </c>
      <c r="C168" s="263" t="s">
        <v>15</v>
      </c>
      <c r="D168" s="363"/>
      <c r="E168" s="270" t="s">
        <v>15</v>
      </c>
      <c r="F168" s="364"/>
      <c r="G168" s="369"/>
      <c r="H168" s="370">
        <v>2</v>
      </c>
      <c r="I168" s="157"/>
      <c r="J168" s="371">
        <v>3</v>
      </c>
      <c r="K168" s="357" t="s">
        <v>20</v>
      </c>
      <c r="L168" s="376"/>
      <c r="M168" s="377"/>
      <c r="N168" s="378"/>
      <c r="O168" s="164" t="s">
        <v>261</v>
      </c>
      <c r="P168" s="375"/>
      <c r="Q168" s="164" t="s">
        <v>276</v>
      </c>
      <c r="R168" s="5"/>
    </row>
    <row r="169" spans="1:18" ht="12.75" customHeight="1">
      <c r="A169" s="196" t="s">
        <v>277</v>
      </c>
      <c r="B169" s="197" t="s">
        <v>278</v>
      </c>
      <c r="C169" s="215"/>
      <c r="D169" s="216"/>
      <c r="E169" s="216"/>
      <c r="F169" s="217" t="s">
        <v>15</v>
      </c>
      <c r="G169" s="156">
        <v>2</v>
      </c>
      <c r="H169" s="170"/>
      <c r="I169" s="157"/>
      <c r="J169" s="158">
        <v>3</v>
      </c>
      <c r="K169" s="159" t="s">
        <v>16</v>
      </c>
      <c r="L169" s="156"/>
      <c r="M169" s="365"/>
      <c r="N169" s="165"/>
      <c r="O169" s="175" t="s">
        <v>266</v>
      </c>
      <c r="P169" s="293" t="s">
        <v>630</v>
      </c>
      <c r="Q169" s="164" t="s">
        <v>279</v>
      </c>
      <c r="R169" s="5"/>
    </row>
    <row r="170" spans="1:18" ht="12.75" customHeight="1">
      <c r="A170" s="196" t="s">
        <v>280</v>
      </c>
      <c r="B170" s="197" t="s">
        <v>281</v>
      </c>
      <c r="C170" s="215" t="s">
        <v>15</v>
      </c>
      <c r="D170" s="216"/>
      <c r="E170" s="216"/>
      <c r="F170" s="217"/>
      <c r="G170" s="156">
        <v>2</v>
      </c>
      <c r="H170" s="170"/>
      <c r="I170" s="157"/>
      <c r="J170" s="158">
        <v>3</v>
      </c>
      <c r="K170" s="159" t="s">
        <v>16</v>
      </c>
      <c r="L170" s="156"/>
      <c r="M170" s="365"/>
      <c r="N170" s="285"/>
      <c r="O170" s="175" t="s">
        <v>282</v>
      </c>
      <c r="P170" s="293" t="s">
        <v>630</v>
      </c>
      <c r="Q170" s="164" t="s">
        <v>283</v>
      </c>
      <c r="R170" s="586"/>
    </row>
    <row r="171" spans="1:18" ht="12.75" customHeight="1">
      <c r="A171" s="196" t="s">
        <v>284</v>
      </c>
      <c r="B171" s="197" t="s">
        <v>285</v>
      </c>
      <c r="C171" s="215"/>
      <c r="D171" s="216"/>
      <c r="E171" s="216"/>
      <c r="F171" s="217" t="s">
        <v>15</v>
      </c>
      <c r="G171" s="156">
        <v>3</v>
      </c>
      <c r="H171" s="170"/>
      <c r="I171" s="157"/>
      <c r="J171" s="158">
        <v>4</v>
      </c>
      <c r="K171" s="159" t="s">
        <v>16</v>
      </c>
      <c r="L171" s="171" t="s">
        <v>19</v>
      </c>
      <c r="M171" s="161" t="s">
        <v>286</v>
      </c>
      <c r="N171" s="285" t="s">
        <v>287</v>
      </c>
      <c r="O171" s="280" t="s">
        <v>74</v>
      </c>
      <c r="P171" s="293" t="s">
        <v>630</v>
      </c>
      <c r="Q171" s="164" t="s">
        <v>288</v>
      </c>
      <c r="R171" s="5"/>
    </row>
    <row r="172" spans="1:18" ht="12.75" customHeight="1">
      <c r="A172" s="196" t="s">
        <v>286</v>
      </c>
      <c r="B172" s="197" t="s">
        <v>287</v>
      </c>
      <c r="C172" s="215"/>
      <c r="D172" s="216"/>
      <c r="E172" s="216"/>
      <c r="F172" s="217" t="s">
        <v>15</v>
      </c>
      <c r="G172" s="156"/>
      <c r="H172" s="170">
        <v>2</v>
      </c>
      <c r="I172" s="157"/>
      <c r="J172" s="158">
        <v>3</v>
      </c>
      <c r="K172" s="159" t="s">
        <v>20</v>
      </c>
      <c r="L172" s="156" t="s">
        <v>206</v>
      </c>
      <c r="M172" s="321" t="s">
        <v>139</v>
      </c>
      <c r="N172" s="229" t="s">
        <v>140</v>
      </c>
      <c r="O172" s="280" t="s">
        <v>74</v>
      </c>
      <c r="P172" s="293" t="s">
        <v>630</v>
      </c>
      <c r="Q172" s="164" t="s">
        <v>289</v>
      </c>
    </row>
    <row r="173" spans="1:18" ht="12.75" customHeight="1">
      <c r="A173" s="196" t="s">
        <v>290</v>
      </c>
      <c r="B173" s="197" t="s">
        <v>291</v>
      </c>
      <c r="C173" s="215"/>
      <c r="D173" s="216"/>
      <c r="E173" s="216"/>
      <c r="F173" s="217" t="s">
        <v>15</v>
      </c>
      <c r="G173" s="156">
        <v>2</v>
      </c>
      <c r="H173" s="170"/>
      <c r="I173" s="157"/>
      <c r="J173" s="158">
        <v>3</v>
      </c>
      <c r="K173" s="159" t="s">
        <v>16</v>
      </c>
      <c r="L173" s="156"/>
      <c r="M173" s="365"/>
      <c r="N173" s="165"/>
      <c r="O173" s="175" t="s">
        <v>282</v>
      </c>
      <c r="P173" s="379" t="s">
        <v>630</v>
      </c>
      <c r="Q173" s="164" t="s">
        <v>292</v>
      </c>
    </row>
    <row r="174" spans="1:18" ht="12.75" customHeight="1">
      <c r="A174" s="303" t="s">
        <v>743</v>
      </c>
      <c r="B174" s="197" t="s">
        <v>293</v>
      </c>
      <c r="C174" s="225"/>
      <c r="D174" s="226" t="s">
        <v>15</v>
      </c>
      <c r="E174" s="226"/>
      <c r="F174" s="227"/>
      <c r="G174" s="156">
        <v>2</v>
      </c>
      <c r="H174" s="170"/>
      <c r="I174" s="157"/>
      <c r="J174" s="158">
        <v>3</v>
      </c>
      <c r="K174" s="159" t="s">
        <v>16</v>
      </c>
      <c r="L174" s="171" t="s">
        <v>19</v>
      </c>
      <c r="M174" s="161" t="s">
        <v>294</v>
      </c>
      <c r="N174" s="285" t="s">
        <v>295</v>
      </c>
      <c r="O174" s="175" t="s">
        <v>721</v>
      </c>
      <c r="P174" s="293" t="s">
        <v>630</v>
      </c>
      <c r="Q174" s="164" t="s">
        <v>296</v>
      </c>
    </row>
    <row r="175" spans="1:18" ht="12.75" customHeight="1">
      <c r="A175" s="196" t="s">
        <v>294</v>
      </c>
      <c r="B175" s="197" t="s">
        <v>295</v>
      </c>
      <c r="C175" s="225"/>
      <c r="D175" s="226" t="s">
        <v>15</v>
      </c>
      <c r="E175" s="226"/>
      <c r="F175" s="227"/>
      <c r="G175" s="156"/>
      <c r="H175" s="170">
        <v>2</v>
      </c>
      <c r="I175" s="157"/>
      <c r="J175" s="158">
        <v>3</v>
      </c>
      <c r="K175" s="159" t="s">
        <v>20</v>
      </c>
      <c r="L175" s="156"/>
      <c r="M175" s="365"/>
      <c r="N175" s="165"/>
      <c r="O175" s="175" t="s">
        <v>721</v>
      </c>
      <c r="P175" s="293" t="s">
        <v>630</v>
      </c>
      <c r="Q175" s="164" t="s">
        <v>297</v>
      </c>
    </row>
    <row r="176" spans="1:18" ht="12.75" customHeight="1">
      <c r="A176" s="350" t="s">
        <v>298</v>
      </c>
      <c r="B176" s="334" t="s">
        <v>299</v>
      </c>
      <c r="C176" s="263" t="s">
        <v>15</v>
      </c>
      <c r="D176" s="363"/>
      <c r="E176" s="270" t="s">
        <v>15</v>
      </c>
      <c r="F176" s="364"/>
      <c r="G176" s="193">
        <v>2</v>
      </c>
      <c r="H176" s="184"/>
      <c r="I176" s="380"/>
      <c r="J176" s="186">
        <v>3</v>
      </c>
      <c r="K176" s="187" t="s">
        <v>16</v>
      </c>
      <c r="L176" s="188" t="s">
        <v>19</v>
      </c>
      <c r="M176" s="194" t="s">
        <v>300</v>
      </c>
      <c r="N176" s="381" t="s">
        <v>301</v>
      </c>
      <c r="O176" s="382" t="s">
        <v>302</v>
      </c>
      <c r="P176" s="375"/>
      <c r="Q176" s="164" t="s">
        <v>303</v>
      </c>
    </row>
    <row r="177" spans="1:18" ht="12.75" customHeight="1">
      <c r="A177" s="350" t="s">
        <v>300</v>
      </c>
      <c r="B177" s="334" t="s">
        <v>301</v>
      </c>
      <c r="C177" s="263" t="s">
        <v>15</v>
      </c>
      <c r="D177" s="363"/>
      <c r="E177" s="270" t="s">
        <v>15</v>
      </c>
      <c r="F177" s="364"/>
      <c r="G177" s="193"/>
      <c r="H177" s="184">
        <v>2</v>
      </c>
      <c r="I177" s="380"/>
      <c r="J177" s="186">
        <v>3</v>
      </c>
      <c r="K177" s="187" t="s">
        <v>20</v>
      </c>
      <c r="L177" s="383"/>
      <c r="M177" s="384"/>
      <c r="N177" s="385"/>
      <c r="O177" s="382" t="s">
        <v>302</v>
      </c>
      <c r="P177" s="375"/>
      <c r="Q177" s="164" t="s">
        <v>304</v>
      </c>
    </row>
    <row r="178" spans="1:18" ht="12.75" customHeight="1">
      <c r="A178" s="196" t="s">
        <v>305</v>
      </c>
      <c r="B178" s="197" t="s">
        <v>306</v>
      </c>
      <c r="C178" s="215"/>
      <c r="D178" s="216" t="s">
        <v>15</v>
      </c>
      <c r="E178" s="216"/>
      <c r="F178" s="217"/>
      <c r="G178" s="156">
        <v>3</v>
      </c>
      <c r="H178" s="170"/>
      <c r="I178" s="157"/>
      <c r="J178" s="158">
        <v>4</v>
      </c>
      <c r="K178" s="159" t="s">
        <v>16</v>
      </c>
      <c r="L178" s="171" t="s">
        <v>19</v>
      </c>
      <c r="M178" s="161" t="s">
        <v>307</v>
      </c>
      <c r="N178" s="285" t="s">
        <v>308</v>
      </c>
      <c r="O178" s="175" t="s">
        <v>74</v>
      </c>
      <c r="P178" s="293" t="s">
        <v>812</v>
      </c>
      <c r="Q178" s="164" t="s">
        <v>309</v>
      </c>
    </row>
    <row r="179" spans="1:18" ht="12.75" customHeight="1">
      <c r="A179" s="196" t="s">
        <v>307</v>
      </c>
      <c r="B179" s="197" t="s">
        <v>308</v>
      </c>
      <c r="C179" s="215"/>
      <c r="D179" s="216" t="s">
        <v>15</v>
      </c>
      <c r="E179" s="216"/>
      <c r="F179" s="217"/>
      <c r="G179" s="156"/>
      <c r="H179" s="170">
        <v>2</v>
      </c>
      <c r="I179" s="157"/>
      <c r="J179" s="158">
        <v>3</v>
      </c>
      <c r="K179" s="159" t="s">
        <v>20</v>
      </c>
      <c r="L179" s="156"/>
      <c r="M179" s="365"/>
      <c r="N179" s="165"/>
      <c r="O179" s="175" t="s">
        <v>74</v>
      </c>
      <c r="P179" s="293" t="s">
        <v>810</v>
      </c>
      <c r="Q179" s="164" t="s">
        <v>310</v>
      </c>
    </row>
    <row r="180" spans="1:18" ht="12.75" customHeight="1">
      <c r="A180" s="342" t="s">
        <v>740</v>
      </c>
      <c r="B180" s="343" t="s">
        <v>741</v>
      </c>
      <c r="C180" s="225" t="s">
        <v>15</v>
      </c>
      <c r="D180" s="226"/>
      <c r="E180" s="226"/>
      <c r="F180" s="227"/>
      <c r="G180" s="306">
        <v>2</v>
      </c>
      <c r="H180" s="307"/>
      <c r="I180" s="226"/>
      <c r="J180" s="344">
        <v>3</v>
      </c>
      <c r="K180" s="309" t="s">
        <v>16</v>
      </c>
      <c r="L180" s="306"/>
      <c r="M180" s="345"/>
      <c r="N180" s="346"/>
      <c r="O180" s="347" t="s">
        <v>21</v>
      </c>
      <c r="P180" s="348" t="s">
        <v>807</v>
      </c>
      <c r="Q180" s="349" t="s">
        <v>742</v>
      </c>
      <c r="R180" s="251"/>
    </row>
    <row r="181" spans="1:18" ht="12.75" customHeight="1">
      <c r="A181" s="303" t="s">
        <v>788</v>
      </c>
      <c r="B181" s="304" t="s">
        <v>744</v>
      </c>
      <c r="C181" s="225"/>
      <c r="D181" s="226"/>
      <c r="E181" s="226"/>
      <c r="F181" s="227" t="s">
        <v>15</v>
      </c>
      <c r="G181" s="306">
        <v>2</v>
      </c>
      <c r="H181" s="307"/>
      <c r="I181" s="305"/>
      <c r="J181" s="308">
        <v>3</v>
      </c>
      <c r="K181" s="309" t="s">
        <v>16</v>
      </c>
      <c r="L181" s="306"/>
      <c r="M181" s="386"/>
      <c r="N181" s="312"/>
      <c r="O181" s="302" t="s">
        <v>745</v>
      </c>
      <c r="P181" s="313" t="s">
        <v>810</v>
      </c>
      <c r="Q181" s="302" t="s">
        <v>820</v>
      </c>
    </row>
    <row r="182" spans="1:18" ht="12.75" customHeight="1">
      <c r="A182" s="196" t="s">
        <v>311</v>
      </c>
      <c r="B182" s="197" t="s">
        <v>312</v>
      </c>
      <c r="C182" s="215"/>
      <c r="D182" s="216" t="s">
        <v>15</v>
      </c>
      <c r="E182" s="216"/>
      <c r="F182" s="217" t="s">
        <v>15</v>
      </c>
      <c r="G182" s="156">
        <v>2</v>
      </c>
      <c r="H182" s="170"/>
      <c r="I182" s="157"/>
      <c r="J182" s="158">
        <v>3</v>
      </c>
      <c r="K182" s="159" t="s">
        <v>16</v>
      </c>
      <c r="L182" s="171" t="s">
        <v>19</v>
      </c>
      <c r="M182" s="161" t="s">
        <v>313</v>
      </c>
      <c r="N182" s="285" t="s">
        <v>314</v>
      </c>
      <c r="O182" s="175" t="s">
        <v>261</v>
      </c>
      <c r="P182" s="366"/>
      <c r="Q182" s="164" t="s">
        <v>315</v>
      </c>
    </row>
    <row r="183" spans="1:18" ht="12.75" customHeight="1">
      <c r="A183" s="196" t="s">
        <v>313</v>
      </c>
      <c r="B183" s="197" t="s">
        <v>314</v>
      </c>
      <c r="C183" s="215"/>
      <c r="D183" s="216" t="s">
        <v>15</v>
      </c>
      <c r="E183" s="216"/>
      <c r="F183" s="217" t="s">
        <v>15</v>
      </c>
      <c r="G183" s="156"/>
      <c r="H183" s="170">
        <v>2</v>
      </c>
      <c r="I183" s="157"/>
      <c r="J183" s="158">
        <v>3</v>
      </c>
      <c r="K183" s="159" t="s">
        <v>20</v>
      </c>
      <c r="L183" s="156"/>
      <c r="M183" s="365"/>
      <c r="N183" s="165"/>
      <c r="O183" s="175" t="s">
        <v>261</v>
      </c>
      <c r="P183" s="366"/>
      <c r="Q183" s="164" t="s">
        <v>316</v>
      </c>
    </row>
    <row r="184" spans="1:18" ht="12.75" customHeight="1">
      <c r="A184" s="350" t="s">
        <v>324</v>
      </c>
      <c r="B184" s="334" t="s">
        <v>325</v>
      </c>
      <c r="C184" s="215"/>
      <c r="D184" s="216" t="s">
        <v>15</v>
      </c>
      <c r="E184" s="216"/>
      <c r="F184" s="217" t="s">
        <v>15</v>
      </c>
      <c r="G184" s="193">
        <v>2</v>
      </c>
      <c r="H184" s="184"/>
      <c r="I184" s="352"/>
      <c r="J184" s="186">
        <v>3</v>
      </c>
      <c r="K184" s="187" t="s">
        <v>16</v>
      </c>
      <c r="L184" s="354" t="s">
        <v>19</v>
      </c>
      <c r="M184" s="355" t="s">
        <v>326</v>
      </c>
      <c r="N184" s="356" t="s">
        <v>327</v>
      </c>
      <c r="O184" s="387" t="s">
        <v>55</v>
      </c>
      <c r="P184" s="375"/>
      <c r="Q184" s="164" t="s">
        <v>328</v>
      </c>
    </row>
    <row r="185" spans="1:18" ht="12.75" customHeight="1">
      <c r="A185" s="350" t="s">
        <v>326</v>
      </c>
      <c r="B185" s="334" t="s">
        <v>327</v>
      </c>
      <c r="C185" s="215"/>
      <c r="D185" s="216" t="s">
        <v>15</v>
      </c>
      <c r="E185" s="216"/>
      <c r="F185" s="217" t="s">
        <v>15</v>
      </c>
      <c r="G185" s="193"/>
      <c r="H185" s="184">
        <v>2</v>
      </c>
      <c r="I185" s="352"/>
      <c r="J185" s="186">
        <v>3</v>
      </c>
      <c r="K185" s="357" t="s">
        <v>20</v>
      </c>
      <c r="L185" s="193"/>
      <c r="M185" s="194"/>
      <c r="N185" s="388"/>
      <c r="O185" s="387" t="s">
        <v>55</v>
      </c>
      <c r="P185" s="375"/>
      <c r="Q185" s="164" t="s">
        <v>329</v>
      </c>
    </row>
    <row r="186" spans="1:18" ht="12.75" customHeight="1">
      <c r="A186" s="196" t="s">
        <v>330</v>
      </c>
      <c r="B186" s="197" t="s">
        <v>331</v>
      </c>
      <c r="C186" s="215"/>
      <c r="D186" s="216"/>
      <c r="E186" s="216"/>
      <c r="F186" s="217" t="s">
        <v>15</v>
      </c>
      <c r="G186" s="156">
        <v>2</v>
      </c>
      <c r="H186" s="170"/>
      <c r="I186" s="157"/>
      <c r="J186" s="158">
        <v>3</v>
      </c>
      <c r="K186" s="159" t="s">
        <v>16</v>
      </c>
      <c r="L186" s="156"/>
      <c r="M186" s="365"/>
      <c r="N186" s="165"/>
      <c r="O186" s="175" t="s">
        <v>21</v>
      </c>
      <c r="P186" s="293" t="s">
        <v>630</v>
      </c>
      <c r="Q186" s="164" t="s">
        <v>332</v>
      </c>
    </row>
    <row r="187" spans="1:18" ht="12.75" customHeight="1">
      <c r="A187" s="520" t="s">
        <v>97</v>
      </c>
      <c r="B187" s="520"/>
      <c r="C187" s="521"/>
      <c r="D187" s="521"/>
      <c r="E187" s="521"/>
      <c r="F187" s="521"/>
      <c r="G187" s="522">
        <v>57</v>
      </c>
      <c r="H187" s="522"/>
      <c r="I187" s="522"/>
      <c r="J187" s="522"/>
      <c r="K187" s="522"/>
      <c r="L187" s="34"/>
      <c r="M187" s="35"/>
      <c r="N187" s="36"/>
      <c r="O187" s="37"/>
      <c r="P187" s="63"/>
      <c r="Q187" s="39"/>
    </row>
    <row r="188" spans="1:18" ht="12.75" customHeight="1">
      <c r="A188" s="523" t="s">
        <v>98</v>
      </c>
      <c r="B188" s="523"/>
      <c r="C188" s="524"/>
      <c r="D188" s="524"/>
      <c r="E188" s="524"/>
      <c r="F188" s="524"/>
      <c r="G188" s="551">
        <f>SUM(J160:J186)</f>
        <v>85</v>
      </c>
      <c r="H188" s="551"/>
      <c r="I188" s="551"/>
      <c r="J188" s="551"/>
      <c r="K188" s="551"/>
      <c r="L188" s="41"/>
      <c r="M188" s="35"/>
      <c r="N188" s="36"/>
      <c r="O188" s="37"/>
      <c r="P188" s="63"/>
      <c r="Q188" s="39"/>
    </row>
    <row r="189" spans="1:18" ht="12.75" customHeight="1">
      <c r="A189" s="556" t="s">
        <v>99</v>
      </c>
      <c r="B189" s="556"/>
      <c r="C189" s="557"/>
      <c r="D189" s="557"/>
      <c r="E189" s="557"/>
      <c r="F189" s="557"/>
      <c r="G189" s="558">
        <v>18</v>
      </c>
      <c r="H189" s="558"/>
      <c r="I189" s="558"/>
      <c r="J189" s="558"/>
      <c r="K189" s="558"/>
      <c r="L189" s="52"/>
      <c r="M189" s="35"/>
      <c r="N189" s="36"/>
      <c r="O189" s="37"/>
      <c r="P189" s="63"/>
      <c r="Q189" s="39"/>
    </row>
    <row r="190" spans="1:18" ht="12.75" customHeight="1">
      <c r="A190" s="565" t="s">
        <v>145</v>
      </c>
      <c r="B190" s="565"/>
      <c r="C190" s="560"/>
      <c r="D190" s="560"/>
      <c r="E190" s="560"/>
      <c r="F190" s="560"/>
      <c r="G190" s="561"/>
      <c r="H190" s="561"/>
      <c r="I190" s="561"/>
      <c r="J190" s="561"/>
      <c r="K190" s="561"/>
      <c r="L190" s="66"/>
      <c r="M190" s="65"/>
      <c r="N190" s="67"/>
      <c r="O190" s="64"/>
      <c r="P190" s="68"/>
      <c r="Q190" s="69"/>
    </row>
    <row r="191" spans="1:18" ht="12.75" customHeight="1">
      <c r="A191" s="31" t="s">
        <v>339</v>
      </c>
      <c r="B191" s="32" t="s">
        <v>340</v>
      </c>
      <c r="C191" s="564" t="s">
        <v>15</v>
      </c>
      <c r="D191" s="564"/>
      <c r="E191" s="564"/>
      <c r="F191" s="564"/>
      <c r="G191" s="20">
        <v>2</v>
      </c>
      <c r="H191" s="17"/>
      <c r="I191" s="16"/>
      <c r="J191" s="26">
        <v>3</v>
      </c>
      <c r="K191" s="19" t="s">
        <v>16</v>
      </c>
      <c r="L191" s="20"/>
      <c r="M191" s="91"/>
      <c r="N191" s="33"/>
      <c r="O191" s="489" t="s">
        <v>774</v>
      </c>
      <c r="P191" s="61" t="s">
        <v>783</v>
      </c>
      <c r="Q191" s="27" t="s">
        <v>341</v>
      </c>
    </row>
    <row r="192" spans="1:18" ht="12.75" customHeight="1">
      <c r="A192" s="31" t="s">
        <v>348</v>
      </c>
      <c r="B192" s="32" t="s">
        <v>349</v>
      </c>
      <c r="C192" s="232"/>
      <c r="D192" s="239"/>
      <c r="E192" s="242" t="s">
        <v>15</v>
      </c>
      <c r="F192" s="239"/>
      <c r="G192" s="20">
        <v>2</v>
      </c>
      <c r="H192" s="17"/>
      <c r="I192" s="16"/>
      <c r="J192" s="26">
        <v>3</v>
      </c>
      <c r="K192" s="19" t="s">
        <v>16</v>
      </c>
      <c r="L192" s="28" t="s">
        <v>19</v>
      </c>
      <c r="M192" s="21" t="s">
        <v>350</v>
      </c>
      <c r="N192" s="33" t="s">
        <v>351</v>
      </c>
      <c r="O192" s="29" t="s">
        <v>352</v>
      </c>
      <c r="P192" s="61" t="s">
        <v>630</v>
      </c>
      <c r="Q192" s="27" t="s">
        <v>353</v>
      </c>
    </row>
    <row r="193" spans="1:1022" ht="12.75" customHeight="1">
      <c r="A193" s="31" t="s">
        <v>350</v>
      </c>
      <c r="B193" s="32" t="s">
        <v>351</v>
      </c>
      <c r="C193" s="232"/>
      <c r="D193" s="239"/>
      <c r="E193" s="242" t="s">
        <v>15</v>
      </c>
      <c r="F193" s="239"/>
      <c r="G193" s="20"/>
      <c r="H193" s="17">
        <v>1</v>
      </c>
      <c r="I193" s="16"/>
      <c r="J193" s="26">
        <v>2</v>
      </c>
      <c r="K193" s="19" t="s">
        <v>20</v>
      </c>
      <c r="L193" s="20"/>
      <c r="M193" s="91"/>
      <c r="N193" s="33"/>
      <c r="O193" s="29" t="s">
        <v>352</v>
      </c>
      <c r="P193" s="61" t="s">
        <v>630</v>
      </c>
      <c r="Q193" s="27" t="s">
        <v>354</v>
      </c>
    </row>
    <row r="194" spans="1:1022" ht="12.75" customHeight="1">
      <c r="A194" s="303" t="s">
        <v>747</v>
      </c>
      <c r="B194" s="304" t="s">
        <v>748</v>
      </c>
      <c r="C194" s="225"/>
      <c r="D194" s="305" t="s">
        <v>15</v>
      </c>
      <c r="E194" s="305"/>
      <c r="F194" s="226"/>
      <c r="G194" s="306">
        <v>2</v>
      </c>
      <c r="H194" s="307"/>
      <c r="I194" s="305"/>
      <c r="J194" s="308">
        <v>3</v>
      </c>
      <c r="K194" s="309" t="s">
        <v>16</v>
      </c>
      <c r="L194" s="337" t="s">
        <v>19</v>
      </c>
      <c r="M194" s="316" t="s">
        <v>749</v>
      </c>
      <c r="N194" s="317" t="s">
        <v>750</v>
      </c>
      <c r="O194" s="302" t="s">
        <v>729</v>
      </c>
      <c r="P194" s="318" t="s">
        <v>630</v>
      </c>
      <c r="Q194" s="314" t="s">
        <v>751</v>
      </c>
    </row>
    <row r="195" spans="1:1022" ht="12.75" customHeight="1">
      <c r="A195" s="303" t="s">
        <v>749</v>
      </c>
      <c r="B195" s="304" t="s">
        <v>750</v>
      </c>
      <c r="C195" s="225"/>
      <c r="D195" s="305" t="s">
        <v>15</v>
      </c>
      <c r="E195" s="305"/>
      <c r="F195" s="226"/>
      <c r="G195" s="306"/>
      <c r="H195" s="307">
        <v>2</v>
      </c>
      <c r="I195" s="305"/>
      <c r="J195" s="308">
        <v>3</v>
      </c>
      <c r="K195" s="309" t="s">
        <v>752</v>
      </c>
      <c r="L195" s="306" t="s">
        <v>206</v>
      </c>
      <c r="M195" s="389" t="s">
        <v>769</v>
      </c>
      <c r="N195" s="341" t="s">
        <v>753</v>
      </c>
      <c r="O195" s="302" t="s">
        <v>729</v>
      </c>
      <c r="P195" s="318" t="s">
        <v>630</v>
      </c>
      <c r="Q195" s="314" t="s">
        <v>818</v>
      </c>
    </row>
    <row r="196" spans="1:1022" ht="12.75" customHeight="1">
      <c r="A196" s="196" t="s">
        <v>355</v>
      </c>
      <c r="B196" s="197" t="s">
        <v>356</v>
      </c>
      <c r="C196" s="215" t="s">
        <v>15</v>
      </c>
      <c r="D196" s="363"/>
      <c r="E196" s="390"/>
      <c r="F196" s="363"/>
      <c r="G196" s="156">
        <v>2</v>
      </c>
      <c r="H196" s="170"/>
      <c r="I196" s="157"/>
      <c r="J196" s="158">
        <v>3</v>
      </c>
      <c r="K196" s="159" t="s">
        <v>16</v>
      </c>
      <c r="L196" s="171" t="s">
        <v>19</v>
      </c>
      <c r="M196" s="161" t="s">
        <v>357</v>
      </c>
      <c r="N196" s="285" t="s">
        <v>358</v>
      </c>
      <c r="O196" s="175" t="s">
        <v>359</v>
      </c>
      <c r="P196" s="293" t="s">
        <v>810</v>
      </c>
      <c r="Q196" s="164" t="s">
        <v>360</v>
      </c>
    </row>
    <row r="197" spans="1:1022" ht="12.75" customHeight="1">
      <c r="A197" s="196" t="s">
        <v>357</v>
      </c>
      <c r="B197" s="197" t="s">
        <v>358</v>
      </c>
      <c r="C197" s="215" t="s">
        <v>15</v>
      </c>
      <c r="D197" s="363"/>
      <c r="E197" s="390"/>
      <c r="F197" s="363"/>
      <c r="G197" s="156"/>
      <c r="H197" s="170">
        <v>1</v>
      </c>
      <c r="I197" s="157"/>
      <c r="J197" s="158">
        <v>2</v>
      </c>
      <c r="K197" s="159" t="s">
        <v>20</v>
      </c>
      <c r="L197" s="156"/>
      <c r="M197" s="365"/>
      <c r="N197" s="165"/>
      <c r="O197" s="175" t="s">
        <v>359</v>
      </c>
      <c r="P197" s="293" t="s">
        <v>810</v>
      </c>
      <c r="Q197" s="164" t="s">
        <v>361</v>
      </c>
    </row>
    <row r="198" spans="1:1022" s="199" customFormat="1" ht="12.75" customHeight="1">
      <c r="A198" s="269" t="s">
        <v>150</v>
      </c>
      <c r="B198" s="274" t="s">
        <v>151</v>
      </c>
      <c r="C198" s="215"/>
      <c r="D198" s="363"/>
      <c r="E198" s="390" t="s">
        <v>15</v>
      </c>
      <c r="F198" s="363"/>
      <c r="G198" s="275">
        <v>2</v>
      </c>
      <c r="H198" s="270"/>
      <c r="I198" s="270"/>
      <c r="J198" s="272">
        <v>3</v>
      </c>
      <c r="K198" s="277" t="s">
        <v>16</v>
      </c>
      <c r="L198" s="275"/>
      <c r="M198" s="391"/>
      <c r="N198" s="279"/>
      <c r="O198" s="280" t="s">
        <v>721</v>
      </c>
      <c r="P198" s="392" t="s">
        <v>630</v>
      </c>
      <c r="Q198" s="282" t="s">
        <v>152</v>
      </c>
      <c r="R198" s="250"/>
      <c r="S198" s="230"/>
      <c r="T198" s="198"/>
      <c r="U198" s="198"/>
      <c r="V198" s="198"/>
      <c r="W198" s="198"/>
      <c r="X198" s="198"/>
      <c r="Y198" s="198"/>
      <c r="Z198" s="198"/>
      <c r="AA198" s="198"/>
      <c r="AB198" s="198"/>
      <c r="AC198" s="198"/>
      <c r="AD198" s="198"/>
      <c r="AE198" s="198"/>
      <c r="AF198" s="198"/>
      <c r="AG198" s="198"/>
      <c r="AH198" s="198"/>
      <c r="AI198" s="198"/>
      <c r="AJ198" s="198"/>
      <c r="AK198" s="198"/>
      <c r="AL198" s="198"/>
      <c r="AM198" s="198"/>
      <c r="AN198" s="198"/>
      <c r="AO198" s="198"/>
      <c r="AP198" s="198"/>
      <c r="AQ198" s="198"/>
      <c r="AR198" s="198"/>
      <c r="AS198" s="198"/>
      <c r="AT198" s="198"/>
      <c r="AU198" s="198"/>
      <c r="AV198" s="198"/>
      <c r="AW198" s="198"/>
      <c r="AX198" s="198"/>
      <c r="AY198" s="198"/>
      <c r="AZ198" s="198"/>
      <c r="BA198" s="198"/>
      <c r="BB198" s="198"/>
      <c r="BC198" s="198"/>
      <c r="BD198" s="198"/>
      <c r="BE198" s="198"/>
      <c r="BF198" s="198"/>
      <c r="BG198" s="198"/>
      <c r="BH198" s="198"/>
      <c r="BI198" s="198"/>
      <c r="BJ198" s="198"/>
      <c r="BK198" s="198"/>
      <c r="BL198" s="198"/>
      <c r="BM198" s="198"/>
      <c r="BN198" s="198"/>
      <c r="BO198" s="198"/>
      <c r="BP198" s="198"/>
      <c r="BQ198" s="198"/>
      <c r="BR198" s="198"/>
      <c r="BS198" s="198"/>
      <c r="BT198" s="198"/>
      <c r="BU198" s="198"/>
      <c r="BV198" s="198"/>
      <c r="BW198" s="198"/>
      <c r="BX198" s="198"/>
      <c r="BY198" s="198"/>
      <c r="BZ198" s="198"/>
      <c r="CA198" s="198"/>
      <c r="CB198" s="198"/>
      <c r="CC198" s="198"/>
      <c r="CD198" s="198"/>
      <c r="CE198" s="198"/>
      <c r="CF198" s="198"/>
      <c r="CG198" s="198"/>
      <c r="CH198" s="198"/>
      <c r="CI198" s="198"/>
      <c r="CJ198" s="198"/>
      <c r="CK198" s="198"/>
      <c r="CL198" s="198"/>
      <c r="CM198" s="198"/>
      <c r="CN198" s="198"/>
      <c r="CO198" s="198"/>
      <c r="CP198" s="198"/>
      <c r="CQ198" s="198"/>
      <c r="CR198" s="198"/>
      <c r="CS198" s="198"/>
      <c r="CT198" s="198"/>
      <c r="CU198" s="198"/>
      <c r="CV198" s="198"/>
      <c r="CW198" s="198"/>
      <c r="CX198" s="198"/>
      <c r="CY198" s="198"/>
      <c r="CZ198" s="198"/>
      <c r="DA198" s="198"/>
      <c r="DB198" s="198"/>
      <c r="DC198" s="198"/>
      <c r="DD198" s="198"/>
      <c r="DE198" s="198"/>
      <c r="DF198" s="198"/>
      <c r="DG198" s="198"/>
      <c r="DH198" s="198"/>
      <c r="DI198" s="198"/>
      <c r="DJ198" s="198"/>
      <c r="DK198" s="198"/>
      <c r="DL198" s="198"/>
      <c r="DM198" s="198"/>
      <c r="DN198" s="198"/>
      <c r="DO198" s="198"/>
      <c r="DP198" s="198"/>
      <c r="DQ198" s="198"/>
      <c r="DR198" s="198"/>
      <c r="DS198" s="198"/>
      <c r="DT198" s="198"/>
      <c r="DU198" s="198"/>
      <c r="DV198" s="198"/>
      <c r="DW198" s="198"/>
      <c r="DX198" s="198"/>
      <c r="DY198" s="198"/>
      <c r="DZ198" s="198"/>
      <c r="EA198" s="198"/>
      <c r="EB198" s="198"/>
      <c r="EC198" s="198"/>
      <c r="ED198" s="198"/>
      <c r="EE198" s="198"/>
      <c r="EF198" s="198"/>
      <c r="EG198" s="198"/>
      <c r="EH198" s="198"/>
      <c r="EI198" s="198"/>
      <c r="EJ198" s="198"/>
      <c r="EK198" s="198"/>
      <c r="EL198" s="198"/>
      <c r="EM198" s="198"/>
      <c r="EN198" s="198"/>
      <c r="EO198" s="198"/>
      <c r="EP198" s="198"/>
      <c r="EQ198" s="198"/>
      <c r="ER198" s="198"/>
      <c r="ES198" s="198"/>
      <c r="ET198" s="198"/>
      <c r="EU198" s="198"/>
      <c r="EV198" s="198"/>
      <c r="EW198" s="198"/>
      <c r="EX198" s="198"/>
      <c r="EY198" s="198"/>
      <c r="EZ198" s="198"/>
      <c r="FA198" s="198"/>
      <c r="FB198" s="198"/>
      <c r="FC198" s="198"/>
      <c r="FD198" s="198"/>
      <c r="FE198" s="198"/>
      <c r="FF198" s="198"/>
      <c r="FG198" s="198"/>
      <c r="FH198" s="198"/>
      <c r="FI198" s="198"/>
      <c r="FJ198" s="198"/>
      <c r="FK198" s="198"/>
      <c r="FL198" s="198"/>
      <c r="FM198" s="198"/>
      <c r="FN198" s="198"/>
      <c r="FO198" s="198"/>
      <c r="FP198" s="198"/>
      <c r="FQ198" s="198"/>
      <c r="FR198" s="198"/>
      <c r="FS198" s="198"/>
      <c r="FT198" s="198"/>
      <c r="FU198" s="198"/>
      <c r="FV198" s="198"/>
      <c r="FW198" s="198"/>
      <c r="FX198" s="198"/>
      <c r="FY198" s="198"/>
      <c r="FZ198" s="198"/>
      <c r="GA198" s="198"/>
      <c r="GB198" s="198"/>
      <c r="GC198" s="198"/>
      <c r="GD198" s="198"/>
      <c r="GE198" s="198"/>
      <c r="GF198" s="198"/>
      <c r="GG198" s="198"/>
      <c r="GH198" s="198"/>
      <c r="GI198" s="198"/>
      <c r="GJ198" s="198"/>
      <c r="GK198" s="198"/>
      <c r="GL198" s="198"/>
      <c r="GM198" s="198"/>
      <c r="GN198" s="198"/>
      <c r="GO198" s="198"/>
      <c r="GP198" s="198"/>
      <c r="GQ198" s="198"/>
      <c r="GR198" s="198"/>
      <c r="GS198" s="198"/>
      <c r="GT198" s="198"/>
      <c r="GU198" s="198"/>
      <c r="GV198" s="198"/>
      <c r="GW198" s="198"/>
      <c r="GX198" s="198"/>
      <c r="GY198" s="198"/>
      <c r="GZ198" s="198"/>
      <c r="HA198" s="198"/>
      <c r="HB198" s="198"/>
      <c r="HC198" s="198"/>
      <c r="HD198" s="198"/>
      <c r="HE198" s="198"/>
      <c r="HF198" s="198"/>
      <c r="HG198" s="198"/>
      <c r="HH198" s="198"/>
      <c r="HI198" s="198"/>
      <c r="HJ198" s="198"/>
      <c r="HK198" s="198"/>
      <c r="HL198" s="198"/>
      <c r="HM198" s="198"/>
      <c r="HN198" s="198"/>
      <c r="HO198" s="198"/>
      <c r="HP198" s="198"/>
      <c r="HQ198" s="198"/>
      <c r="HR198" s="198"/>
      <c r="HS198" s="198"/>
      <c r="HT198" s="198"/>
      <c r="HU198" s="198"/>
      <c r="HV198" s="198"/>
      <c r="HW198" s="198"/>
      <c r="HX198" s="198"/>
      <c r="HY198" s="198"/>
      <c r="HZ198" s="198"/>
      <c r="IA198" s="198"/>
      <c r="IB198" s="198"/>
      <c r="IC198" s="198"/>
      <c r="ID198" s="198"/>
      <c r="IE198" s="198"/>
      <c r="IF198" s="198"/>
      <c r="IG198" s="198"/>
      <c r="IH198" s="198"/>
      <c r="II198" s="198"/>
      <c r="IJ198" s="198"/>
      <c r="IK198" s="198"/>
      <c r="IL198" s="198"/>
      <c r="IM198" s="198"/>
      <c r="IN198" s="198"/>
      <c r="IO198" s="198"/>
      <c r="IP198" s="198"/>
      <c r="IQ198" s="198"/>
      <c r="IR198" s="198"/>
      <c r="IS198" s="198"/>
      <c r="IT198" s="198"/>
      <c r="IU198" s="198"/>
      <c r="IV198" s="198"/>
      <c r="IW198" s="198"/>
      <c r="IX198" s="198"/>
      <c r="IY198" s="198"/>
      <c r="IZ198" s="198"/>
      <c r="JA198" s="198"/>
      <c r="JB198" s="198"/>
      <c r="JC198" s="198"/>
      <c r="JD198" s="198"/>
      <c r="JE198" s="198"/>
      <c r="JF198" s="198"/>
      <c r="JG198" s="198"/>
      <c r="JH198" s="198"/>
      <c r="JI198" s="198"/>
      <c r="JJ198" s="198"/>
      <c r="JK198" s="198"/>
      <c r="JL198" s="198"/>
      <c r="JM198" s="198"/>
      <c r="JN198" s="198"/>
      <c r="JO198" s="198"/>
      <c r="JP198" s="198"/>
      <c r="JQ198" s="198"/>
      <c r="JR198" s="198"/>
      <c r="JS198" s="198"/>
      <c r="JT198" s="198"/>
      <c r="JU198" s="198"/>
      <c r="JV198" s="198"/>
      <c r="JW198" s="198"/>
      <c r="JX198" s="198"/>
      <c r="JY198" s="198"/>
      <c r="JZ198" s="198"/>
      <c r="KA198" s="198"/>
      <c r="KB198" s="198"/>
      <c r="KC198" s="198"/>
      <c r="KD198" s="198"/>
      <c r="KE198" s="198"/>
      <c r="KF198" s="198"/>
      <c r="KG198" s="198"/>
      <c r="KH198" s="198"/>
      <c r="KI198" s="198"/>
      <c r="KJ198" s="198"/>
      <c r="KK198" s="198"/>
      <c r="KL198" s="198"/>
      <c r="KM198" s="198"/>
      <c r="KN198" s="198"/>
      <c r="KO198" s="198"/>
      <c r="KP198" s="198"/>
      <c r="KQ198" s="198"/>
      <c r="KR198" s="198"/>
      <c r="KS198" s="198"/>
      <c r="KT198" s="198"/>
      <c r="KU198" s="198"/>
      <c r="KV198" s="198"/>
      <c r="KW198" s="198"/>
      <c r="KX198" s="198"/>
      <c r="KY198" s="198"/>
      <c r="KZ198" s="198"/>
      <c r="LA198" s="198"/>
      <c r="LB198" s="198"/>
      <c r="LC198" s="198"/>
      <c r="LD198" s="198"/>
      <c r="LE198" s="198"/>
      <c r="LF198" s="198"/>
      <c r="LG198" s="198"/>
      <c r="LH198" s="198"/>
      <c r="LI198" s="198"/>
      <c r="LJ198" s="198"/>
      <c r="LK198" s="198"/>
      <c r="LL198" s="198"/>
      <c r="LM198" s="198"/>
      <c r="LN198" s="198"/>
      <c r="LO198" s="198"/>
      <c r="LP198" s="198"/>
      <c r="LQ198" s="198"/>
      <c r="LR198" s="198"/>
      <c r="LS198" s="198"/>
      <c r="LT198" s="198"/>
      <c r="LU198" s="198"/>
      <c r="LV198" s="198"/>
      <c r="LW198" s="198"/>
      <c r="LX198" s="198"/>
      <c r="LY198" s="198"/>
      <c r="LZ198" s="198"/>
      <c r="MA198" s="198"/>
      <c r="MB198" s="198"/>
      <c r="MC198" s="198"/>
      <c r="MD198" s="198"/>
      <c r="ME198" s="198"/>
      <c r="MF198" s="198"/>
      <c r="MG198" s="198"/>
      <c r="MH198" s="198"/>
      <c r="MI198" s="198"/>
      <c r="MJ198" s="198"/>
      <c r="MK198" s="198"/>
      <c r="ML198" s="198"/>
      <c r="MM198" s="198"/>
      <c r="MN198" s="198"/>
      <c r="MO198" s="198"/>
      <c r="MP198" s="198"/>
      <c r="MQ198" s="198"/>
      <c r="MR198" s="198"/>
      <c r="MS198" s="198"/>
      <c r="MT198" s="198"/>
      <c r="MU198" s="198"/>
      <c r="MV198" s="198"/>
      <c r="MW198" s="198"/>
      <c r="MX198" s="198"/>
      <c r="MY198" s="198"/>
      <c r="MZ198" s="198"/>
      <c r="NA198" s="198"/>
      <c r="NB198" s="198"/>
      <c r="NC198" s="198"/>
      <c r="ND198" s="198"/>
      <c r="NE198" s="198"/>
      <c r="NF198" s="198"/>
      <c r="NG198" s="198"/>
      <c r="NH198" s="198"/>
      <c r="NI198" s="198"/>
      <c r="NJ198" s="198"/>
      <c r="NK198" s="198"/>
      <c r="NL198" s="198"/>
      <c r="NM198" s="198"/>
      <c r="NN198" s="198"/>
      <c r="NO198" s="198"/>
      <c r="NP198" s="198"/>
      <c r="NQ198" s="198"/>
      <c r="NR198" s="198"/>
      <c r="NS198" s="198"/>
      <c r="NT198" s="198"/>
      <c r="NU198" s="198"/>
      <c r="NV198" s="198"/>
      <c r="NW198" s="198"/>
      <c r="NX198" s="198"/>
      <c r="NY198" s="198"/>
      <c r="NZ198" s="198"/>
      <c r="OA198" s="198"/>
      <c r="OB198" s="198"/>
      <c r="OC198" s="198"/>
      <c r="OD198" s="198"/>
      <c r="OE198" s="198"/>
      <c r="OF198" s="198"/>
      <c r="OG198" s="198"/>
      <c r="OH198" s="198"/>
      <c r="OI198" s="198"/>
      <c r="OJ198" s="198"/>
      <c r="OK198" s="198"/>
      <c r="OL198" s="198"/>
      <c r="OM198" s="198"/>
      <c r="ON198" s="198"/>
      <c r="OO198" s="198"/>
      <c r="OP198" s="198"/>
      <c r="OQ198" s="198"/>
      <c r="OR198" s="198"/>
      <c r="OS198" s="198"/>
      <c r="OT198" s="198"/>
      <c r="OU198" s="198"/>
      <c r="OV198" s="198"/>
      <c r="OW198" s="198"/>
      <c r="OX198" s="198"/>
      <c r="OY198" s="198"/>
      <c r="OZ198" s="198"/>
      <c r="PA198" s="198"/>
      <c r="PB198" s="198"/>
      <c r="PC198" s="198"/>
      <c r="PD198" s="198"/>
      <c r="PE198" s="198"/>
      <c r="PF198" s="198"/>
      <c r="PG198" s="198"/>
      <c r="PH198" s="198"/>
      <c r="PI198" s="198"/>
      <c r="PJ198" s="198"/>
      <c r="PK198" s="198"/>
      <c r="PL198" s="198"/>
      <c r="PM198" s="198"/>
      <c r="PN198" s="198"/>
      <c r="PO198" s="198"/>
      <c r="PP198" s="198"/>
      <c r="PQ198" s="198"/>
      <c r="PR198" s="198"/>
      <c r="PS198" s="198"/>
      <c r="PT198" s="198"/>
      <c r="PU198" s="198"/>
      <c r="PV198" s="198"/>
      <c r="PW198" s="198"/>
      <c r="PX198" s="198"/>
      <c r="PY198" s="198"/>
      <c r="PZ198" s="198"/>
      <c r="QA198" s="198"/>
      <c r="QB198" s="198"/>
      <c r="QC198" s="198"/>
      <c r="QD198" s="198"/>
      <c r="QE198" s="198"/>
      <c r="QF198" s="198"/>
      <c r="QG198" s="198"/>
      <c r="QH198" s="198"/>
      <c r="QI198" s="198"/>
      <c r="QJ198" s="198"/>
      <c r="QK198" s="198"/>
      <c r="QL198" s="198"/>
      <c r="QM198" s="198"/>
      <c r="QN198" s="198"/>
      <c r="QO198" s="198"/>
      <c r="QP198" s="198"/>
      <c r="QQ198" s="198"/>
      <c r="QR198" s="198"/>
      <c r="QS198" s="198"/>
      <c r="QT198" s="198"/>
      <c r="QU198" s="198"/>
      <c r="QV198" s="198"/>
      <c r="QW198" s="198"/>
      <c r="QX198" s="198"/>
      <c r="QY198" s="198"/>
      <c r="QZ198" s="198"/>
      <c r="RA198" s="198"/>
      <c r="RB198" s="198"/>
      <c r="RC198" s="198"/>
      <c r="RD198" s="198"/>
      <c r="RE198" s="198"/>
      <c r="RF198" s="198"/>
      <c r="RG198" s="198"/>
      <c r="RH198" s="198"/>
      <c r="RI198" s="198"/>
      <c r="RJ198" s="198"/>
      <c r="RK198" s="198"/>
      <c r="RL198" s="198"/>
      <c r="RM198" s="198"/>
      <c r="RN198" s="198"/>
      <c r="RO198" s="198"/>
      <c r="RP198" s="198"/>
      <c r="RQ198" s="198"/>
      <c r="RR198" s="198"/>
      <c r="RS198" s="198"/>
      <c r="RT198" s="198"/>
      <c r="RU198" s="198"/>
      <c r="RV198" s="198"/>
      <c r="RW198" s="198"/>
      <c r="RX198" s="198"/>
      <c r="RY198" s="198"/>
      <c r="RZ198" s="198"/>
      <c r="SA198" s="198"/>
      <c r="SB198" s="198"/>
      <c r="SC198" s="198"/>
      <c r="SD198" s="198"/>
      <c r="SE198" s="198"/>
      <c r="SF198" s="198"/>
      <c r="SG198" s="198"/>
      <c r="SH198" s="198"/>
      <c r="SI198" s="198"/>
      <c r="SJ198" s="198"/>
      <c r="SK198" s="198"/>
      <c r="SL198" s="198"/>
      <c r="SM198" s="198"/>
      <c r="SN198" s="198"/>
      <c r="SO198" s="198"/>
      <c r="SP198" s="198"/>
      <c r="SQ198" s="198"/>
      <c r="SR198" s="198"/>
      <c r="SS198" s="198"/>
      <c r="ST198" s="198"/>
      <c r="SU198" s="198"/>
      <c r="SV198" s="198"/>
      <c r="SW198" s="198"/>
      <c r="SX198" s="198"/>
      <c r="SY198" s="198"/>
      <c r="SZ198" s="198"/>
      <c r="TA198" s="198"/>
      <c r="TB198" s="198"/>
      <c r="TC198" s="198"/>
      <c r="TD198" s="198"/>
      <c r="TE198" s="198"/>
      <c r="TF198" s="198"/>
      <c r="TG198" s="198"/>
      <c r="TH198" s="198"/>
      <c r="TI198" s="198"/>
      <c r="TJ198" s="198"/>
      <c r="TK198" s="198"/>
      <c r="TL198" s="198"/>
      <c r="TM198" s="198"/>
      <c r="TN198" s="198"/>
      <c r="TO198" s="198"/>
      <c r="TP198" s="198"/>
      <c r="TQ198" s="198"/>
      <c r="TR198" s="198"/>
      <c r="TS198" s="198"/>
      <c r="TT198" s="198"/>
      <c r="TU198" s="198"/>
      <c r="TV198" s="198"/>
      <c r="TW198" s="198"/>
      <c r="TX198" s="198"/>
      <c r="TY198" s="198"/>
      <c r="TZ198" s="198"/>
      <c r="UA198" s="198"/>
      <c r="UB198" s="198"/>
      <c r="UC198" s="198"/>
      <c r="UD198" s="198"/>
      <c r="UE198" s="198"/>
      <c r="UF198" s="198"/>
      <c r="UG198" s="198"/>
      <c r="UH198" s="198"/>
      <c r="UI198" s="198"/>
      <c r="UJ198" s="198"/>
      <c r="UK198" s="198"/>
      <c r="UL198" s="198"/>
      <c r="UM198" s="198"/>
      <c r="UN198" s="198"/>
      <c r="UO198" s="198"/>
      <c r="UP198" s="198"/>
      <c r="UQ198" s="198"/>
      <c r="UR198" s="198"/>
      <c r="US198" s="198"/>
      <c r="UT198" s="198"/>
      <c r="UU198" s="198"/>
      <c r="UV198" s="198"/>
      <c r="UW198" s="198"/>
      <c r="UX198" s="198"/>
      <c r="UY198" s="198"/>
      <c r="UZ198" s="198"/>
      <c r="VA198" s="198"/>
      <c r="VB198" s="198"/>
      <c r="VC198" s="198"/>
      <c r="VD198" s="198"/>
      <c r="VE198" s="198"/>
      <c r="VF198" s="198"/>
      <c r="VG198" s="198"/>
      <c r="VH198" s="198"/>
      <c r="VI198" s="198"/>
      <c r="VJ198" s="198"/>
      <c r="VK198" s="198"/>
      <c r="VL198" s="198"/>
      <c r="VM198" s="198"/>
      <c r="VN198" s="198"/>
      <c r="VO198" s="198"/>
      <c r="VP198" s="198"/>
      <c r="VQ198" s="198"/>
      <c r="VR198" s="198"/>
      <c r="VS198" s="198"/>
      <c r="VT198" s="198"/>
      <c r="VU198" s="198"/>
      <c r="VV198" s="198"/>
      <c r="VW198" s="198"/>
      <c r="VX198" s="198"/>
      <c r="VY198" s="198"/>
      <c r="VZ198" s="198"/>
      <c r="WA198" s="198"/>
      <c r="WB198" s="198"/>
      <c r="WC198" s="198"/>
      <c r="WD198" s="198"/>
      <c r="WE198" s="198"/>
      <c r="WF198" s="198"/>
      <c r="WG198" s="198"/>
      <c r="WH198" s="198"/>
      <c r="WI198" s="198"/>
      <c r="WJ198" s="198"/>
      <c r="WK198" s="198"/>
      <c r="WL198" s="198"/>
      <c r="WM198" s="198"/>
      <c r="WN198" s="198"/>
      <c r="WO198" s="198"/>
      <c r="WP198" s="198"/>
      <c r="WQ198" s="198"/>
      <c r="WR198" s="198"/>
      <c r="WS198" s="198"/>
      <c r="WT198" s="198"/>
      <c r="WU198" s="198"/>
      <c r="WV198" s="198"/>
      <c r="WW198" s="198"/>
      <c r="WX198" s="198"/>
      <c r="WY198" s="198"/>
      <c r="WZ198" s="198"/>
      <c r="XA198" s="198"/>
      <c r="XB198" s="198"/>
      <c r="XC198" s="198"/>
      <c r="XD198" s="198"/>
      <c r="XE198" s="198"/>
      <c r="XF198" s="198"/>
      <c r="XG198" s="198"/>
      <c r="XH198" s="198"/>
      <c r="XI198" s="198"/>
      <c r="XJ198" s="198"/>
      <c r="XK198" s="198"/>
      <c r="XL198" s="198"/>
      <c r="XM198" s="198"/>
      <c r="XN198" s="198"/>
      <c r="XO198" s="198"/>
      <c r="XP198" s="198"/>
      <c r="XQ198" s="198"/>
      <c r="XR198" s="198"/>
      <c r="XS198" s="198"/>
      <c r="XT198" s="198"/>
      <c r="XU198" s="198"/>
      <c r="XV198" s="198"/>
      <c r="XW198" s="198"/>
      <c r="XX198" s="198"/>
      <c r="XY198" s="198"/>
      <c r="XZ198" s="198"/>
      <c r="YA198" s="198"/>
      <c r="YB198" s="198"/>
      <c r="YC198" s="198"/>
      <c r="YD198" s="198"/>
      <c r="YE198" s="198"/>
      <c r="YF198" s="198"/>
      <c r="YG198" s="198"/>
      <c r="YH198" s="198"/>
      <c r="YI198" s="198"/>
      <c r="YJ198" s="198"/>
      <c r="YK198" s="198"/>
      <c r="YL198" s="198"/>
      <c r="YM198" s="198"/>
      <c r="YN198" s="198"/>
      <c r="YO198" s="198"/>
      <c r="YP198" s="198"/>
      <c r="YQ198" s="198"/>
      <c r="YR198" s="198"/>
      <c r="YS198" s="198"/>
      <c r="YT198" s="198"/>
      <c r="YU198" s="198"/>
      <c r="YV198" s="198"/>
      <c r="YW198" s="198"/>
      <c r="YX198" s="198"/>
      <c r="YY198" s="198"/>
      <c r="YZ198" s="198"/>
      <c r="ZA198" s="198"/>
      <c r="ZB198" s="198"/>
      <c r="ZC198" s="198"/>
      <c r="ZD198" s="198"/>
      <c r="ZE198" s="198"/>
      <c r="ZF198" s="198"/>
      <c r="ZG198" s="198"/>
      <c r="ZH198" s="198"/>
      <c r="ZI198" s="198"/>
      <c r="ZJ198" s="198"/>
      <c r="ZK198" s="198"/>
      <c r="ZL198" s="198"/>
      <c r="ZM198" s="198"/>
      <c r="ZN198" s="198"/>
      <c r="ZO198" s="198"/>
      <c r="ZP198" s="198"/>
      <c r="ZQ198" s="198"/>
      <c r="ZR198" s="198"/>
      <c r="ZS198" s="198"/>
      <c r="ZT198" s="198"/>
      <c r="ZU198" s="198"/>
      <c r="ZV198" s="198"/>
      <c r="ZW198" s="198"/>
      <c r="ZX198" s="198"/>
      <c r="ZY198" s="198"/>
      <c r="ZZ198" s="198"/>
      <c r="AAA198" s="198"/>
      <c r="AAB198" s="198"/>
      <c r="AAC198" s="198"/>
      <c r="AAD198" s="198"/>
      <c r="AAE198" s="198"/>
      <c r="AAF198" s="198"/>
      <c r="AAG198" s="198"/>
      <c r="AAH198" s="198"/>
      <c r="AAI198" s="198"/>
      <c r="AAJ198" s="198"/>
      <c r="AAK198" s="198"/>
      <c r="AAL198" s="198"/>
      <c r="AAM198" s="198"/>
      <c r="AAN198" s="198"/>
      <c r="AAO198" s="198"/>
      <c r="AAP198" s="198"/>
      <c r="AAQ198" s="198"/>
      <c r="AAR198" s="198"/>
      <c r="AAS198" s="198"/>
      <c r="AAT198" s="198"/>
      <c r="AAU198" s="198"/>
      <c r="AAV198" s="198"/>
      <c r="AAW198" s="198"/>
      <c r="AAX198" s="198"/>
      <c r="AAY198" s="198"/>
      <c r="AAZ198" s="198"/>
      <c r="ABA198" s="198"/>
      <c r="ABB198" s="198"/>
      <c r="ABC198" s="198"/>
      <c r="ABD198" s="198"/>
      <c r="ABE198" s="198"/>
      <c r="ABF198" s="198"/>
      <c r="ABG198" s="198"/>
      <c r="ABH198" s="198"/>
      <c r="ABI198" s="198"/>
      <c r="ABJ198" s="198"/>
      <c r="ABK198" s="198"/>
      <c r="ABL198" s="198"/>
      <c r="ABM198" s="198"/>
      <c r="ABN198" s="198"/>
      <c r="ABO198" s="198"/>
      <c r="ABP198" s="198"/>
      <c r="ABQ198" s="198"/>
      <c r="ABR198" s="198"/>
      <c r="ABS198" s="198"/>
      <c r="ABT198" s="198"/>
      <c r="ABU198" s="198"/>
      <c r="ABV198" s="198"/>
      <c r="ABW198" s="198"/>
      <c r="ABX198" s="198"/>
      <c r="ABY198" s="198"/>
      <c r="ABZ198" s="198"/>
      <c r="ACA198" s="198"/>
      <c r="ACB198" s="198"/>
      <c r="ACC198" s="198"/>
      <c r="ACD198" s="198"/>
      <c r="ACE198" s="198"/>
      <c r="ACF198" s="198"/>
      <c r="ACG198" s="198"/>
      <c r="ACH198" s="198"/>
      <c r="ACI198" s="198"/>
      <c r="ACJ198" s="198"/>
      <c r="ACK198" s="198"/>
      <c r="ACL198" s="198"/>
      <c r="ACM198" s="198"/>
      <c r="ACN198" s="198"/>
      <c r="ACO198" s="198"/>
      <c r="ACP198" s="198"/>
      <c r="ACQ198" s="198"/>
      <c r="ACR198" s="198"/>
      <c r="ACS198" s="198"/>
      <c r="ACT198" s="198"/>
      <c r="ACU198" s="198"/>
      <c r="ACV198" s="198"/>
      <c r="ACW198" s="198"/>
      <c r="ACX198" s="198"/>
      <c r="ACY198" s="198"/>
      <c r="ACZ198" s="198"/>
      <c r="ADA198" s="198"/>
      <c r="ADB198" s="198"/>
      <c r="ADC198" s="198"/>
      <c r="ADD198" s="198"/>
      <c r="ADE198" s="198"/>
      <c r="ADF198" s="198"/>
      <c r="ADG198" s="198"/>
      <c r="ADH198" s="198"/>
      <c r="ADI198" s="198"/>
      <c r="ADJ198" s="198"/>
      <c r="ADK198" s="198"/>
      <c r="ADL198" s="198"/>
      <c r="ADM198" s="198"/>
      <c r="ADN198" s="198"/>
      <c r="ADO198" s="198"/>
      <c r="ADP198" s="198"/>
      <c r="ADQ198" s="198"/>
      <c r="ADR198" s="198"/>
      <c r="ADS198" s="198"/>
      <c r="ADT198" s="198"/>
      <c r="ADU198" s="198"/>
      <c r="ADV198" s="198"/>
      <c r="ADW198" s="198"/>
      <c r="ADX198" s="198"/>
      <c r="ADY198" s="198"/>
      <c r="ADZ198" s="198"/>
      <c r="AEA198" s="198"/>
      <c r="AEB198" s="198"/>
      <c r="AEC198" s="198"/>
      <c r="AED198" s="198"/>
      <c r="AEE198" s="198"/>
      <c r="AEF198" s="198"/>
      <c r="AEG198" s="198"/>
      <c r="AEH198" s="198"/>
      <c r="AEI198" s="198"/>
      <c r="AEJ198" s="198"/>
      <c r="AEK198" s="198"/>
      <c r="AEL198" s="198"/>
      <c r="AEM198" s="198"/>
      <c r="AEN198" s="198"/>
      <c r="AEO198" s="198"/>
      <c r="AEP198" s="198"/>
      <c r="AEQ198" s="198"/>
      <c r="AER198" s="198"/>
      <c r="AES198" s="198"/>
      <c r="AET198" s="198"/>
      <c r="AEU198" s="198"/>
      <c r="AEV198" s="198"/>
      <c r="AEW198" s="198"/>
      <c r="AEX198" s="198"/>
      <c r="AEY198" s="198"/>
      <c r="AEZ198" s="198"/>
      <c r="AFA198" s="198"/>
      <c r="AFB198" s="198"/>
      <c r="AFC198" s="198"/>
      <c r="AFD198" s="198"/>
      <c r="AFE198" s="198"/>
      <c r="AFF198" s="198"/>
      <c r="AFG198" s="198"/>
      <c r="AFH198" s="198"/>
      <c r="AFI198" s="198"/>
      <c r="AFJ198" s="198"/>
      <c r="AFK198" s="198"/>
      <c r="AFL198" s="198"/>
      <c r="AFM198" s="198"/>
      <c r="AFN198" s="198"/>
      <c r="AFO198" s="198"/>
      <c r="AFP198" s="198"/>
      <c r="AFQ198" s="198"/>
      <c r="AFR198" s="198"/>
      <c r="AFS198" s="198"/>
      <c r="AFT198" s="198"/>
      <c r="AFU198" s="198"/>
      <c r="AFV198" s="198"/>
      <c r="AFW198" s="198"/>
      <c r="AFX198" s="198"/>
      <c r="AFY198" s="198"/>
      <c r="AFZ198" s="198"/>
      <c r="AGA198" s="198"/>
      <c r="AGB198" s="198"/>
      <c r="AGC198" s="198"/>
      <c r="AGD198" s="198"/>
      <c r="AGE198" s="198"/>
      <c r="AGF198" s="198"/>
      <c r="AGG198" s="198"/>
      <c r="AGH198" s="198"/>
      <c r="AGI198" s="198"/>
      <c r="AGJ198" s="198"/>
      <c r="AGK198" s="198"/>
      <c r="AGL198" s="198"/>
      <c r="AGM198" s="198"/>
      <c r="AGN198" s="198"/>
      <c r="AGO198" s="198"/>
      <c r="AGP198" s="198"/>
      <c r="AGQ198" s="198"/>
      <c r="AGR198" s="198"/>
      <c r="AGS198" s="198"/>
      <c r="AGT198" s="198"/>
      <c r="AGU198" s="198"/>
      <c r="AGV198" s="198"/>
      <c r="AGW198" s="198"/>
      <c r="AGX198" s="198"/>
      <c r="AGY198" s="198"/>
      <c r="AGZ198" s="198"/>
      <c r="AHA198" s="198"/>
      <c r="AHB198" s="198"/>
      <c r="AHC198" s="198"/>
      <c r="AHD198" s="198"/>
      <c r="AHE198" s="198"/>
      <c r="AHF198" s="198"/>
      <c r="AHG198" s="198"/>
      <c r="AHH198" s="198"/>
      <c r="AHI198" s="198"/>
      <c r="AHJ198" s="198"/>
      <c r="AHK198" s="198"/>
      <c r="AHL198" s="198"/>
      <c r="AHM198" s="198"/>
      <c r="AHN198" s="198"/>
      <c r="AHO198" s="198"/>
      <c r="AHP198" s="198"/>
      <c r="AHQ198" s="198"/>
      <c r="AHR198" s="198"/>
      <c r="AHS198" s="198"/>
      <c r="AHT198" s="198"/>
      <c r="AHU198" s="198"/>
      <c r="AHV198" s="198"/>
      <c r="AHW198" s="198"/>
      <c r="AHX198" s="198"/>
      <c r="AHY198" s="198"/>
      <c r="AHZ198" s="198"/>
      <c r="AIA198" s="198"/>
      <c r="AIB198" s="198"/>
      <c r="AIC198" s="198"/>
      <c r="AID198" s="198"/>
      <c r="AIE198" s="198"/>
      <c r="AIF198" s="198"/>
      <c r="AIG198" s="198"/>
      <c r="AIH198" s="198"/>
      <c r="AII198" s="198"/>
      <c r="AIJ198" s="198"/>
      <c r="AIK198" s="198"/>
      <c r="AIL198" s="198"/>
      <c r="AIM198" s="198"/>
      <c r="AIN198" s="198"/>
      <c r="AIO198" s="198"/>
      <c r="AIP198" s="198"/>
      <c r="AIQ198" s="198"/>
      <c r="AIR198" s="198"/>
      <c r="AIS198" s="198"/>
      <c r="AIT198" s="198"/>
      <c r="AIU198" s="198"/>
      <c r="AIV198" s="198"/>
      <c r="AIW198" s="198"/>
      <c r="AIX198" s="198"/>
      <c r="AIY198" s="198"/>
      <c r="AIZ198" s="198"/>
      <c r="AJA198" s="198"/>
      <c r="AJB198" s="198"/>
      <c r="AJC198" s="198"/>
      <c r="AJD198" s="198"/>
      <c r="AJE198" s="198"/>
      <c r="AJF198" s="198"/>
      <c r="AJG198" s="198"/>
      <c r="AJH198" s="198"/>
      <c r="AJI198" s="198"/>
      <c r="AJJ198" s="198"/>
      <c r="AJK198" s="198"/>
      <c r="AJL198" s="198"/>
      <c r="AJM198" s="198"/>
      <c r="AJN198" s="198"/>
      <c r="AJO198" s="198"/>
      <c r="AJP198" s="198"/>
      <c r="AJQ198" s="198"/>
      <c r="AJR198" s="198"/>
      <c r="AJS198" s="198"/>
      <c r="AJT198" s="198"/>
      <c r="AJU198" s="198"/>
      <c r="AJV198" s="198"/>
      <c r="AJW198" s="198"/>
      <c r="AJX198" s="198"/>
      <c r="AJY198" s="198"/>
      <c r="AJZ198" s="198"/>
      <c r="AKA198" s="198"/>
      <c r="AKB198" s="198"/>
      <c r="AKC198" s="198"/>
      <c r="AKD198" s="198"/>
      <c r="AKE198" s="198"/>
      <c r="AKF198" s="198"/>
      <c r="AKG198" s="198"/>
      <c r="AKH198" s="198"/>
      <c r="AKI198" s="198"/>
      <c r="AKJ198" s="198"/>
      <c r="AKK198" s="198"/>
      <c r="AKL198" s="198"/>
      <c r="AKM198" s="198"/>
      <c r="AKN198" s="198"/>
      <c r="AKO198" s="198"/>
      <c r="AKP198" s="198"/>
      <c r="AKQ198" s="198"/>
      <c r="AKR198" s="198"/>
      <c r="AKS198" s="198"/>
      <c r="AKT198" s="198"/>
      <c r="AKU198" s="198"/>
      <c r="AKV198" s="198"/>
      <c r="AKW198" s="198"/>
      <c r="AKX198" s="198"/>
      <c r="AKY198" s="198"/>
      <c r="AKZ198" s="198"/>
      <c r="ALA198" s="198"/>
      <c r="ALB198" s="198"/>
      <c r="ALC198" s="198"/>
      <c r="ALD198" s="198"/>
      <c r="ALE198" s="198"/>
      <c r="ALF198" s="198"/>
      <c r="ALG198" s="198"/>
      <c r="ALH198" s="198"/>
      <c r="ALI198" s="198"/>
      <c r="ALJ198" s="198"/>
      <c r="ALK198" s="198"/>
      <c r="ALL198" s="198"/>
      <c r="ALM198" s="198"/>
      <c r="ALN198" s="198"/>
      <c r="ALO198" s="198"/>
      <c r="ALP198" s="198"/>
      <c r="ALQ198" s="198"/>
      <c r="ALR198" s="198"/>
      <c r="ALS198" s="198"/>
      <c r="ALT198" s="198"/>
      <c r="ALU198" s="198"/>
      <c r="ALV198" s="198"/>
      <c r="ALW198" s="198"/>
      <c r="ALX198" s="198"/>
      <c r="ALY198" s="198"/>
      <c r="ALZ198" s="198"/>
      <c r="AMA198" s="198"/>
      <c r="AMB198" s="198"/>
      <c r="AMC198" s="198"/>
      <c r="AMD198" s="198"/>
      <c r="AME198" s="198"/>
      <c r="AMF198" s="198"/>
      <c r="AMG198" s="198"/>
      <c r="AMH198" s="198"/>
    </row>
    <row r="199" spans="1:1022" ht="12.75" customHeight="1">
      <c r="A199" s="196" t="s">
        <v>362</v>
      </c>
      <c r="B199" s="197" t="s">
        <v>363</v>
      </c>
      <c r="C199" s="215"/>
      <c r="D199" s="363"/>
      <c r="E199" s="390"/>
      <c r="F199" s="390" t="s">
        <v>15</v>
      </c>
      <c r="G199" s="156">
        <v>2</v>
      </c>
      <c r="H199" s="170"/>
      <c r="I199" s="157"/>
      <c r="J199" s="158">
        <v>3</v>
      </c>
      <c r="K199" s="159" t="s">
        <v>16</v>
      </c>
      <c r="L199" s="171" t="s">
        <v>19</v>
      </c>
      <c r="M199" s="161" t="s">
        <v>364</v>
      </c>
      <c r="N199" s="285" t="s">
        <v>365</v>
      </c>
      <c r="O199" s="175" t="s">
        <v>352</v>
      </c>
      <c r="P199" s="293" t="s">
        <v>810</v>
      </c>
      <c r="Q199" s="164" t="s">
        <v>366</v>
      </c>
    </row>
    <row r="200" spans="1:1022" ht="12.75" customHeight="1">
      <c r="A200" s="196" t="s">
        <v>364</v>
      </c>
      <c r="B200" s="197" t="s">
        <v>365</v>
      </c>
      <c r="C200" s="215"/>
      <c r="D200" s="363"/>
      <c r="E200" s="390"/>
      <c r="F200" s="390" t="s">
        <v>15</v>
      </c>
      <c r="G200" s="156"/>
      <c r="H200" s="170">
        <v>1</v>
      </c>
      <c r="I200" s="157"/>
      <c r="J200" s="158">
        <v>2</v>
      </c>
      <c r="K200" s="159" t="s">
        <v>20</v>
      </c>
      <c r="L200" s="156"/>
      <c r="M200" s="365"/>
      <c r="N200" s="393"/>
      <c r="O200" s="175" t="s">
        <v>352</v>
      </c>
      <c r="P200" s="293" t="s">
        <v>810</v>
      </c>
      <c r="Q200" s="164" t="s">
        <v>367</v>
      </c>
    </row>
    <row r="201" spans="1:1022" ht="12.75" customHeight="1">
      <c r="A201" s="196" t="s">
        <v>374</v>
      </c>
      <c r="B201" s="394" t="s">
        <v>375</v>
      </c>
      <c r="C201" s="215"/>
      <c r="D201" s="363"/>
      <c r="E201" s="390" t="s">
        <v>15</v>
      </c>
      <c r="F201" s="363"/>
      <c r="G201" s="156">
        <v>2</v>
      </c>
      <c r="H201" s="170"/>
      <c r="I201" s="157"/>
      <c r="J201" s="158">
        <v>3</v>
      </c>
      <c r="K201" s="159" t="s">
        <v>16</v>
      </c>
      <c r="L201" s="171" t="s">
        <v>19</v>
      </c>
      <c r="M201" s="161" t="s">
        <v>376</v>
      </c>
      <c r="N201" s="285" t="s">
        <v>377</v>
      </c>
      <c r="O201" s="280" t="s">
        <v>775</v>
      </c>
      <c r="P201" s="293" t="s">
        <v>630</v>
      </c>
      <c r="Q201" s="164" t="s">
        <v>378</v>
      </c>
    </row>
    <row r="202" spans="1:1022" ht="12.75" customHeight="1">
      <c r="A202" s="196" t="s">
        <v>376</v>
      </c>
      <c r="B202" s="197" t="s">
        <v>377</v>
      </c>
      <c r="C202" s="215"/>
      <c r="D202" s="363"/>
      <c r="E202" s="390" t="s">
        <v>15</v>
      </c>
      <c r="F202" s="363"/>
      <c r="G202" s="156"/>
      <c r="H202" s="170">
        <v>1</v>
      </c>
      <c r="I202" s="157"/>
      <c r="J202" s="158">
        <v>2</v>
      </c>
      <c r="K202" s="159" t="s">
        <v>20</v>
      </c>
      <c r="L202" s="156"/>
      <c r="M202" s="365"/>
      <c r="N202" s="393"/>
      <c r="O202" s="280" t="s">
        <v>775</v>
      </c>
      <c r="P202" s="293" t="s">
        <v>630</v>
      </c>
      <c r="Q202" s="164" t="s">
        <v>379</v>
      </c>
    </row>
    <row r="203" spans="1:1022" ht="12.75" customHeight="1">
      <c r="A203" s="292" t="s">
        <v>380</v>
      </c>
      <c r="B203" s="394" t="s">
        <v>381</v>
      </c>
      <c r="C203" s="563" t="s">
        <v>15</v>
      </c>
      <c r="D203" s="563"/>
      <c r="E203" s="563"/>
      <c r="F203" s="563"/>
      <c r="G203" s="156">
        <v>2</v>
      </c>
      <c r="H203" s="170"/>
      <c r="I203" s="157"/>
      <c r="J203" s="158">
        <v>3</v>
      </c>
      <c r="K203" s="159" t="s">
        <v>16</v>
      </c>
      <c r="L203" s="171" t="s">
        <v>19</v>
      </c>
      <c r="M203" s="284" t="s">
        <v>382</v>
      </c>
      <c r="N203" s="285" t="s">
        <v>383</v>
      </c>
      <c r="O203" s="280" t="s">
        <v>775</v>
      </c>
      <c r="P203" s="293" t="s">
        <v>783</v>
      </c>
      <c r="Q203" s="164" t="s">
        <v>384</v>
      </c>
    </row>
    <row r="204" spans="1:1022" ht="12.75" customHeight="1">
      <c r="A204" s="292" t="s">
        <v>382</v>
      </c>
      <c r="B204" s="197" t="s">
        <v>383</v>
      </c>
      <c r="C204" s="563" t="s">
        <v>15</v>
      </c>
      <c r="D204" s="563"/>
      <c r="E204" s="563"/>
      <c r="F204" s="563"/>
      <c r="G204" s="156"/>
      <c r="H204" s="170">
        <v>1</v>
      </c>
      <c r="I204" s="157"/>
      <c r="J204" s="158">
        <v>2</v>
      </c>
      <c r="K204" s="159" t="s">
        <v>20</v>
      </c>
      <c r="L204" s="156"/>
      <c r="M204" s="365"/>
      <c r="N204" s="285"/>
      <c r="O204" s="280" t="s">
        <v>775</v>
      </c>
      <c r="P204" s="293" t="s">
        <v>783</v>
      </c>
      <c r="Q204" s="164" t="s">
        <v>385</v>
      </c>
    </row>
    <row r="205" spans="1:1022" ht="12.75" customHeight="1">
      <c r="A205" s="196" t="s">
        <v>386</v>
      </c>
      <c r="B205" s="197" t="s">
        <v>387</v>
      </c>
      <c r="C205" s="563" t="s">
        <v>15</v>
      </c>
      <c r="D205" s="563"/>
      <c r="E205" s="563"/>
      <c r="F205" s="563"/>
      <c r="G205" s="156">
        <v>2</v>
      </c>
      <c r="H205" s="170"/>
      <c r="I205" s="157"/>
      <c r="J205" s="158">
        <v>3</v>
      </c>
      <c r="K205" s="159" t="s">
        <v>16</v>
      </c>
      <c r="L205" s="171" t="s">
        <v>19</v>
      </c>
      <c r="M205" s="161" t="s">
        <v>388</v>
      </c>
      <c r="N205" s="285" t="s">
        <v>389</v>
      </c>
      <c r="O205" s="175" t="s">
        <v>359</v>
      </c>
      <c r="P205" s="293" t="s">
        <v>783</v>
      </c>
      <c r="Q205" s="164" t="s">
        <v>390</v>
      </c>
    </row>
    <row r="206" spans="1:1022" ht="12.75" customHeight="1">
      <c r="A206" s="196" t="s">
        <v>388</v>
      </c>
      <c r="B206" s="197" t="s">
        <v>389</v>
      </c>
      <c r="C206" s="563" t="s">
        <v>15</v>
      </c>
      <c r="D206" s="563"/>
      <c r="E206" s="563"/>
      <c r="F206" s="563"/>
      <c r="G206" s="156"/>
      <c r="H206" s="170">
        <v>1</v>
      </c>
      <c r="I206" s="157"/>
      <c r="J206" s="158">
        <v>2</v>
      </c>
      <c r="K206" s="159" t="s">
        <v>20</v>
      </c>
      <c r="L206" s="156"/>
      <c r="M206" s="365"/>
      <c r="N206" s="285"/>
      <c r="O206" s="175" t="s">
        <v>359</v>
      </c>
      <c r="P206" s="293" t="s">
        <v>783</v>
      </c>
      <c r="Q206" s="164" t="s">
        <v>391</v>
      </c>
    </row>
    <row r="207" spans="1:1022" ht="12.75" customHeight="1">
      <c r="A207" s="196" t="s">
        <v>392</v>
      </c>
      <c r="B207" s="197" t="s">
        <v>393</v>
      </c>
      <c r="C207" s="563" t="s">
        <v>15</v>
      </c>
      <c r="D207" s="563"/>
      <c r="E207" s="563"/>
      <c r="F207" s="563"/>
      <c r="G207" s="156">
        <v>2</v>
      </c>
      <c r="H207" s="170"/>
      <c r="I207" s="157"/>
      <c r="J207" s="158">
        <v>3</v>
      </c>
      <c r="K207" s="159" t="s">
        <v>16</v>
      </c>
      <c r="L207" s="171" t="s">
        <v>19</v>
      </c>
      <c r="M207" s="161" t="s">
        <v>394</v>
      </c>
      <c r="N207" s="285" t="s">
        <v>395</v>
      </c>
      <c r="O207" s="280" t="s">
        <v>721</v>
      </c>
      <c r="P207" s="293" t="s">
        <v>783</v>
      </c>
      <c r="Q207" s="164" t="s">
        <v>396</v>
      </c>
    </row>
    <row r="208" spans="1:1022" ht="12.75" customHeight="1">
      <c r="A208" s="196" t="s">
        <v>394</v>
      </c>
      <c r="B208" s="197" t="s">
        <v>395</v>
      </c>
      <c r="C208" s="563" t="s">
        <v>15</v>
      </c>
      <c r="D208" s="563"/>
      <c r="E208" s="563"/>
      <c r="F208" s="563"/>
      <c r="G208" s="156"/>
      <c r="H208" s="170">
        <v>1</v>
      </c>
      <c r="I208" s="157"/>
      <c r="J208" s="158">
        <v>2</v>
      </c>
      <c r="K208" s="159" t="s">
        <v>20</v>
      </c>
      <c r="L208" s="156"/>
      <c r="M208" s="365"/>
      <c r="N208" s="285"/>
      <c r="O208" s="280" t="s">
        <v>721</v>
      </c>
      <c r="P208" s="293" t="s">
        <v>783</v>
      </c>
      <c r="Q208" s="164" t="s">
        <v>397</v>
      </c>
    </row>
    <row r="209" spans="1:18" ht="12.75" customHeight="1">
      <c r="A209" s="196" t="s">
        <v>398</v>
      </c>
      <c r="B209" s="197" t="s">
        <v>399</v>
      </c>
      <c r="C209" s="563" t="s">
        <v>15</v>
      </c>
      <c r="D209" s="563"/>
      <c r="E209" s="563"/>
      <c r="F209" s="563"/>
      <c r="G209" s="156">
        <v>2</v>
      </c>
      <c r="H209" s="170"/>
      <c r="I209" s="157"/>
      <c r="J209" s="158">
        <v>3</v>
      </c>
      <c r="K209" s="159" t="s">
        <v>16</v>
      </c>
      <c r="L209" s="156"/>
      <c r="M209" s="365"/>
      <c r="N209" s="165"/>
      <c r="O209" s="395" t="s">
        <v>104</v>
      </c>
      <c r="P209" s="293" t="s">
        <v>783</v>
      </c>
      <c r="Q209" s="164" t="s">
        <v>400</v>
      </c>
      <c r="R209" s="261"/>
    </row>
    <row r="210" spans="1:18" ht="12.75" customHeight="1">
      <c r="A210" s="196" t="s">
        <v>401</v>
      </c>
      <c r="B210" s="197" t="s">
        <v>402</v>
      </c>
      <c r="C210" s="215"/>
      <c r="D210" s="216" t="s">
        <v>15</v>
      </c>
      <c r="E210" s="390"/>
      <c r="F210" s="363"/>
      <c r="G210" s="156">
        <v>2</v>
      </c>
      <c r="H210" s="170"/>
      <c r="I210" s="157"/>
      <c r="J210" s="158">
        <v>3</v>
      </c>
      <c r="K210" s="159" t="s">
        <v>16</v>
      </c>
      <c r="L210" s="156"/>
      <c r="M210" s="365"/>
      <c r="N210" s="165"/>
      <c r="O210" s="175" t="s">
        <v>63</v>
      </c>
      <c r="P210" s="293" t="s">
        <v>810</v>
      </c>
      <c r="Q210" s="164" t="s">
        <v>403</v>
      </c>
    </row>
    <row r="211" spans="1:18" ht="12.75" customHeight="1">
      <c r="A211" s="303" t="s">
        <v>754</v>
      </c>
      <c r="B211" s="304" t="s">
        <v>755</v>
      </c>
      <c r="C211" s="225"/>
      <c r="D211" s="305"/>
      <c r="E211" s="305"/>
      <c r="F211" s="226" t="s">
        <v>15</v>
      </c>
      <c r="G211" s="306">
        <v>2</v>
      </c>
      <c r="H211" s="307"/>
      <c r="I211" s="305"/>
      <c r="J211" s="308">
        <v>3</v>
      </c>
      <c r="K211" s="309" t="s">
        <v>16</v>
      </c>
      <c r="L211" s="337" t="s">
        <v>19</v>
      </c>
      <c r="M211" s="396" t="s">
        <v>821</v>
      </c>
      <c r="N211" s="317" t="s">
        <v>756</v>
      </c>
      <c r="O211" s="302" t="s">
        <v>52</v>
      </c>
      <c r="P211" s="313" t="s">
        <v>630</v>
      </c>
      <c r="Q211" s="314" t="s">
        <v>757</v>
      </c>
    </row>
    <row r="212" spans="1:18" ht="15">
      <c r="A212" s="303" t="s">
        <v>821</v>
      </c>
      <c r="B212" s="304" t="s">
        <v>756</v>
      </c>
      <c r="C212" s="225"/>
      <c r="D212" s="305"/>
      <c r="E212" s="305"/>
      <c r="F212" s="226" t="s">
        <v>15</v>
      </c>
      <c r="G212" s="306"/>
      <c r="H212" s="307">
        <v>2</v>
      </c>
      <c r="I212" s="305"/>
      <c r="J212" s="308">
        <v>3</v>
      </c>
      <c r="K212" s="309" t="s">
        <v>752</v>
      </c>
      <c r="L212" s="306" t="s">
        <v>758</v>
      </c>
      <c r="M212" s="340" t="s">
        <v>146</v>
      </c>
      <c r="N212" s="341" t="s">
        <v>147</v>
      </c>
      <c r="O212" s="302" t="s">
        <v>52</v>
      </c>
      <c r="P212" s="313" t="s">
        <v>630</v>
      </c>
      <c r="Q212" s="314" t="s">
        <v>759</v>
      </c>
    </row>
    <row r="213" spans="1:18" ht="12.75" customHeight="1">
      <c r="A213" s="520" t="s">
        <v>97</v>
      </c>
      <c r="B213" s="520"/>
      <c r="C213" s="521">
        <v>37</v>
      </c>
      <c r="D213" s="521">
        <f>SUMIF(D191:D209,"=x",$G191:$G209)+SUMIF(D191:D209,"=x",$H191:$H209)+SUMIF(D191:D209,"=x",$I191:$I209)</f>
        <v>0</v>
      </c>
      <c r="E213" s="521">
        <f>SUMIF(E191:E209,"=x",$G191:$G209)+SUMIF(E191:E209,"=x",$H191:$H209)+SUMIF(E191:E209,"=x",$I191:$I209)</f>
        <v>0</v>
      </c>
      <c r="F213" s="521">
        <f>SUMIF(F191:F209,"=x",$G191:$G209)+SUMIF(F191:F209,"=x",$H191:$H209)+SUMIF(F191:F209,"=x",$I191:$I209)</f>
        <v>0</v>
      </c>
      <c r="G213" s="522">
        <f>SUM(C213:F213)</f>
        <v>37</v>
      </c>
      <c r="H213" s="522"/>
      <c r="I213" s="522"/>
      <c r="J213" s="522"/>
      <c r="K213" s="522"/>
      <c r="L213" s="34"/>
      <c r="M213" s="35"/>
      <c r="N213" s="36"/>
      <c r="O213" s="37"/>
      <c r="P213" s="63"/>
      <c r="Q213" s="39"/>
    </row>
    <row r="214" spans="1:18" ht="12.75" customHeight="1">
      <c r="A214" s="523" t="s">
        <v>98</v>
      </c>
      <c r="B214" s="523"/>
      <c r="C214" s="524">
        <f>SUM(J191:J212)</f>
        <v>59</v>
      </c>
      <c r="D214" s="524">
        <f>SUMIF(D191:D209,"=x",$J191:$J209)</f>
        <v>0</v>
      </c>
      <c r="E214" s="524">
        <f>SUMIF(E191:E209,"=x",$J191:$J209)</f>
        <v>0</v>
      </c>
      <c r="F214" s="524">
        <f>SUMIF(F191:F209,"=x",$J191:$J209)</f>
        <v>0</v>
      </c>
      <c r="G214" s="551">
        <f>SUM(C214:F214)</f>
        <v>59</v>
      </c>
      <c r="H214" s="551"/>
      <c r="I214" s="551"/>
      <c r="J214" s="551"/>
      <c r="K214" s="551"/>
      <c r="L214" s="41"/>
      <c r="M214" s="35"/>
      <c r="N214" s="36"/>
      <c r="O214" s="37"/>
      <c r="P214" s="63"/>
      <c r="Q214" s="39"/>
    </row>
    <row r="215" spans="1:18" ht="12.75" customHeight="1">
      <c r="A215" s="556" t="s">
        <v>99</v>
      </c>
      <c r="B215" s="556"/>
      <c r="C215" s="557">
        <v>13</v>
      </c>
      <c r="D215" s="557">
        <f>SUMPRODUCT(--(D191:D209="x"),--($J191:$J209="K"))</f>
        <v>0</v>
      </c>
      <c r="E215" s="557">
        <f>SUMPRODUCT(--(E191:E209="x"),--($J191:$J209="K"))</f>
        <v>0</v>
      </c>
      <c r="F215" s="557">
        <f>SUMPRODUCT(--(F191:F209="x"),--($J191:$J209="K"))</f>
        <v>0</v>
      </c>
      <c r="G215" s="558">
        <f>SUM(C215:F215)</f>
        <v>13</v>
      </c>
      <c r="H215" s="558"/>
      <c r="I215" s="558"/>
      <c r="J215" s="558"/>
      <c r="K215" s="558"/>
      <c r="L215" s="52"/>
      <c r="M215" s="35"/>
      <c r="N215" s="36"/>
      <c r="O215" s="37"/>
      <c r="P215" s="63"/>
      <c r="Q215" s="39"/>
    </row>
    <row r="216" spans="1:18" ht="12.75" customHeight="1">
      <c r="A216" s="559" t="s">
        <v>404</v>
      </c>
      <c r="B216" s="559"/>
      <c r="C216" s="560"/>
      <c r="D216" s="560"/>
      <c r="E216" s="560"/>
      <c r="F216" s="560"/>
      <c r="G216" s="561"/>
      <c r="H216" s="561"/>
      <c r="I216" s="561"/>
      <c r="J216" s="561"/>
      <c r="K216" s="561"/>
      <c r="L216" s="66"/>
      <c r="M216" s="65"/>
      <c r="N216" s="67"/>
      <c r="O216" s="64"/>
      <c r="P216" s="68"/>
      <c r="Q216" s="69"/>
    </row>
    <row r="217" spans="1:18" ht="12.75" customHeight="1">
      <c r="A217" s="25" t="s">
        <v>462</v>
      </c>
      <c r="B217" s="92" t="s">
        <v>463</v>
      </c>
      <c r="C217" s="232" t="s">
        <v>15</v>
      </c>
      <c r="D217" s="239"/>
      <c r="E217" s="231" t="s">
        <v>15</v>
      </c>
      <c r="F217" s="241"/>
      <c r="G217" s="30"/>
      <c r="H217" s="51">
        <v>2</v>
      </c>
      <c r="I217" s="51"/>
      <c r="J217" s="95">
        <v>3</v>
      </c>
      <c r="K217" s="19" t="s">
        <v>20</v>
      </c>
      <c r="L217" s="30"/>
      <c r="M217" s="74"/>
      <c r="N217" s="72"/>
      <c r="O217" s="29" t="s">
        <v>167</v>
      </c>
      <c r="P217" s="90"/>
      <c r="Q217" s="27" t="s">
        <v>464</v>
      </c>
    </row>
    <row r="218" spans="1:18" ht="12.75" customHeight="1">
      <c r="A218" s="31" t="s">
        <v>405</v>
      </c>
      <c r="B218" s="93" t="s">
        <v>406</v>
      </c>
      <c r="C218" s="243"/>
      <c r="D218" s="231" t="s">
        <v>15</v>
      </c>
      <c r="E218" s="240"/>
      <c r="F218" s="233" t="s">
        <v>15</v>
      </c>
      <c r="G218" s="20">
        <v>4</v>
      </c>
      <c r="H218" s="17"/>
      <c r="I218" s="16"/>
      <c r="J218" s="26">
        <v>6</v>
      </c>
      <c r="K218" s="19" t="s">
        <v>16</v>
      </c>
      <c r="L218" s="20"/>
      <c r="M218" s="71"/>
      <c r="N218" s="72"/>
      <c r="O218" s="94" t="s">
        <v>167</v>
      </c>
      <c r="P218" s="252"/>
      <c r="Q218" s="27" t="s">
        <v>407</v>
      </c>
    </row>
    <row r="219" spans="1:18" ht="12.75" customHeight="1">
      <c r="A219" s="31" t="s">
        <v>408</v>
      </c>
      <c r="B219" s="32" t="s">
        <v>409</v>
      </c>
      <c r="C219" s="243"/>
      <c r="D219" s="231" t="s">
        <v>15</v>
      </c>
      <c r="E219" s="240"/>
      <c r="F219" s="233" t="s">
        <v>15</v>
      </c>
      <c r="G219" s="20">
        <v>2</v>
      </c>
      <c r="H219" s="17"/>
      <c r="I219" s="16"/>
      <c r="J219" s="26">
        <v>3</v>
      </c>
      <c r="K219" s="19" t="s">
        <v>16</v>
      </c>
      <c r="L219" s="20"/>
      <c r="M219" s="71"/>
      <c r="N219" s="72"/>
      <c r="O219" s="29" t="s">
        <v>162</v>
      </c>
      <c r="P219" s="253"/>
      <c r="Q219" s="27" t="s">
        <v>410</v>
      </c>
    </row>
    <row r="220" spans="1:18" ht="12.75" customHeight="1">
      <c r="A220" s="31" t="s">
        <v>411</v>
      </c>
      <c r="B220" s="32" t="s">
        <v>412</v>
      </c>
      <c r="C220" s="243"/>
      <c r="D220" s="231" t="s">
        <v>15</v>
      </c>
      <c r="E220" s="240"/>
      <c r="F220" s="233" t="s">
        <v>15</v>
      </c>
      <c r="G220" s="20">
        <v>2</v>
      </c>
      <c r="H220" s="17"/>
      <c r="I220" s="16"/>
      <c r="J220" s="26">
        <v>3</v>
      </c>
      <c r="K220" s="19" t="s">
        <v>16</v>
      </c>
      <c r="L220" s="20"/>
      <c r="M220" s="71"/>
      <c r="N220" s="72"/>
      <c r="O220" s="29" t="s">
        <v>96</v>
      </c>
      <c r="P220" s="252"/>
      <c r="Q220" s="27" t="s">
        <v>413</v>
      </c>
    </row>
    <row r="221" spans="1:18" ht="12.75" customHeight="1">
      <c r="A221" s="31" t="s">
        <v>415</v>
      </c>
      <c r="B221" s="32" t="s">
        <v>416</v>
      </c>
      <c r="C221" s="243"/>
      <c r="D221" s="231" t="s">
        <v>15</v>
      </c>
      <c r="E221" s="240"/>
      <c r="F221" s="233" t="s">
        <v>15</v>
      </c>
      <c r="G221" s="20">
        <v>2</v>
      </c>
      <c r="H221" s="17"/>
      <c r="I221" s="16"/>
      <c r="J221" s="26">
        <v>3</v>
      </c>
      <c r="K221" s="19" t="s">
        <v>16</v>
      </c>
      <c r="L221" s="20"/>
      <c r="M221" s="74"/>
      <c r="N221" s="72"/>
      <c r="O221" s="29" t="s">
        <v>417</v>
      </c>
      <c r="P221" s="252"/>
      <c r="Q221" s="27" t="s">
        <v>418</v>
      </c>
    </row>
    <row r="222" spans="1:18" ht="12.75" customHeight="1">
      <c r="A222" s="31" t="s">
        <v>419</v>
      </c>
      <c r="B222" s="32" t="s">
        <v>420</v>
      </c>
      <c r="C222" s="243"/>
      <c r="D222" s="231" t="s">
        <v>15</v>
      </c>
      <c r="E222" s="240"/>
      <c r="F222" s="233" t="s">
        <v>15</v>
      </c>
      <c r="G222" s="20"/>
      <c r="H222" s="17">
        <v>2</v>
      </c>
      <c r="I222" s="16"/>
      <c r="J222" s="26">
        <v>3</v>
      </c>
      <c r="K222" s="19" t="s">
        <v>20</v>
      </c>
      <c r="L222" s="20"/>
      <c r="M222" s="74"/>
      <c r="N222" s="72"/>
      <c r="O222" s="29" t="s">
        <v>417</v>
      </c>
      <c r="Q222" s="27" t="s">
        <v>421</v>
      </c>
    </row>
    <row r="223" spans="1:18" ht="12.75" customHeight="1">
      <c r="A223" s="31" t="s">
        <v>422</v>
      </c>
      <c r="B223" s="32" t="s">
        <v>423</v>
      </c>
      <c r="C223" s="232" t="s">
        <v>15</v>
      </c>
      <c r="D223" s="239"/>
      <c r="E223" s="231" t="s">
        <v>15</v>
      </c>
      <c r="F223" s="241"/>
      <c r="G223" s="20">
        <v>2</v>
      </c>
      <c r="H223" s="17"/>
      <c r="I223" s="16"/>
      <c r="J223" s="26">
        <v>3</v>
      </c>
      <c r="K223" s="19" t="s">
        <v>16</v>
      </c>
      <c r="L223" s="28" t="s">
        <v>19</v>
      </c>
      <c r="M223" s="81" t="s">
        <v>424</v>
      </c>
      <c r="N223" s="33" t="s">
        <v>425</v>
      </c>
      <c r="O223" s="29" t="s">
        <v>417</v>
      </c>
      <c r="P223" s="252"/>
      <c r="Q223" s="27" t="s">
        <v>426</v>
      </c>
    </row>
    <row r="224" spans="1:18" ht="12.75" customHeight="1">
      <c r="A224" s="31" t="s">
        <v>424</v>
      </c>
      <c r="B224" s="32" t="s">
        <v>425</v>
      </c>
      <c r="C224" s="232" t="s">
        <v>15</v>
      </c>
      <c r="D224" s="239"/>
      <c r="E224" s="231" t="s">
        <v>15</v>
      </c>
      <c r="F224" s="241"/>
      <c r="G224" s="20"/>
      <c r="H224" s="17">
        <v>2</v>
      </c>
      <c r="I224" s="16"/>
      <c r="J224" s="26">
        <v>3</v>
      </c>
      <c r="K224" s="19" t="s">
        <v>20</v>
      </c>
      <c r="L224" s="20" t="s">
        <v>206</v>
      </c>
      <c r="M224" s="74" t="s">
        <v>415</v>
      </c>
      <c r="N224" s="72" t="s">
        <v>416</v>
      </c>
      <c r="O224" s="29" t="s">
        <v>417</v>
      </c>
      <c r="P224" s="90"/>
      <c r="Q224" s="27" t="s">
        <v>427</v>
      </c>
    </row>
    <row r="225" spans="1:17" ht="12.75" customHeight="1">
      <c r="A225" s="31" t="s">
        <v>428</v>
      </c>
      <c r="B225" s="32" t="s">
        <v>429</v>
      </c>
      <c r="C225" s="243"/>
      <c r="D225" s="231" t="s">
        <v>15</v>
      </c>
      <c r="E225" s="240"/>
      <c r="F225" s="233" t="s">
        <v>15</v>
      </c>
      <c r="G225" s="20">
        <v>2</v>
      </c>
      <c r="H225" s="17"/>
      <c r="I225" s="16"/>
      <c r="J225" s="26">
        <v>3</v>
      </c>
      <c r="K225" s="19" t="s">
        <v>16</v>
      </c>
      <c r="L225" s="20"/>
      <c r="M225" s="71"/>
      <c r="N225" s="72"/>
      <c r="O225" s="280" t="s">
        <v>170</v>
      </c>
      <c r="P225" s="252"/>
      <c r="Q225" s="27" t="s">
        <v>430</v>
      </c>
    </row>
    <row r="226" spans="1:17" ht="12.75" customHeight="1">
      <c r="A226" s="397" t="s">
        <v>760</v>
      </c>
      <c r="B226" s="398" t="s">
        <v>761</v>
      </c>
      <c r="C226" s="399"/>
      <c r="D226" s="400"/>
      <c r="E226" s="226" t="s">
        <v>15</v>
      </c>
      <c r="F226" s="401"/>
      <c r="G226" s="339">
        <v>2</v>
      </c>
      <c r="H226" s="400"/>
      <c r="I226" s="400"/>
      <c r="J226" s="402">
        <v>3</v>
      </c>
      <c r="K226" s="403" t="s">
        <v>16</v>
      </c>
      <c r="L226" s="404"/>
      <c r="M226" s="405"/>
      <c r="N226" s="406"/>
      <c r="O226" s="407" t="s">
        <v>434</v>
      </c>
      <c r="P226" s="408" t="s">
        <v>630</v>
      </c>
      <c r="Q226" s="397" t="s">
        <v>762</v>
      </c>
    </row>
    <row r="227" spans="1:17" ht="12.75" customHeight="1">
      <c r="A227" s="350" t="s">
        <v>776</v>
      </c>
      <c r="B227" s="334" t="s">
        <v>777</v>
      </c>
      <c r="C227" s="215" t="s">
        <v>15</v>
      </c>
      <c r="D227" s="363"/>
      <c r="E227" s="216" t="s">
        <v>15</v>
      </c>
      <c r="F227" s="364"/>
      <c r="G227" s="193">
        <v>2</v>
      </c>
      <c r="H227" s="352"/>
      <c r="I227" s="380"/>
      <c r="J227" s="186">
        <v>3</v>
      </c>
      <c r="K227" s="187" t="s">
        <v>16</v>
      </c>
      <c r="L227" s="188" t="s">
        <v>19</v>
      </c>
      <c r="M227" s="194" t="s">
        <v>432</v>
      </c>
      <c r="N227" s="381" t="s">
        <v>433</v>
      </c>
      <c r="O227" s="191" t="s">
        <v>434</v>
      </c>
      <c r="P227" s="320"/>
      <c r="Q227" s="164" t="s">
        <v>778</v>
      </c>
    </row>
    <row r="228" spans="1:17" ht="12.75" customHeight="1">
      <c r="A228" s="350" t="s">
        <v>432</v>
      </c>
      <c r="B228" s="334" t="s">
        <v>433</v>
      </c>
      <c r="C228" s="215" t="s">
        <v>15</v>
      </c>
      <c r="D228" s="363"/>
      <c r="E228" s="216" t="s">
        <v>15</v>
      </c>
      <c r="F228" s="364"/>
      <c r="G228" s="193"/>
      <c r="H228" s="352">
        <v>2</v>
      </c>
      <c r="I228" s="380"/>
      <c r="J228" s="186">
        <v>3</v>
      </c>
      <c r="K228" s="187" t="s">
        <v>20</v>
      </c>
      <c r="L228" s="383"/>
      <c r="M228" s="409"/>
      <c r="N228" s="410"/>
      <c r="O228" s="191" t="s">
        <v>434</v>
      </c>
      <c r="P228" s="411"/>
      <c r="Q228" s="164" t="s">
        <v>435</v>
      </c>
    </row>
    <row r="229" spans="1:17" ht="12.75" customHeight="1">
      <c r="A229" s="196" t="s">
        <v>436</v>
      </c>
      <c r="B229" s="197" t="s">
        <v>437</v>
      </c>
      <c r="C229" s="412"/>
      <c r="D229" s="216" t="s">
        <v>15</v>
      </c>
      <c r="E229" s="270"/>
      <c r="F229" s="217" t="s">
        <v>15</v>
      </c>
      <c r="G229" s="156">
        <v>2</v>
      </c>
      <c r="H229" s="170"/>
      <c r="I229" s="157"/>
      <c r="J229" s="158">
        <v>3</v>
      </c>
      <c r="K229" s="159" t="s">
        <v>16</v>
      </c>
      <c r="L229" s="156"/>
      <c r="M229" s="228"/>
      <c r="N229" s="229"/>
      <c r="O229" s="413" t="s">
        <v>438</v>
      </c>
      <c r="P229" s="254"/>
      <c r="Q229" s="164" t="s">
        <v>439</v>
      </c>
    </row>
    <row r="230" spans="1:17" ht="12.75" customHeight="1">
      <c r="A230" s="196" t="s">
        <v>440</v>
      </c>
      <c r="B230" s="197" t="s">
        <v>441</v>
      </c>
      <c r="C230" s="215" t="s">
        <v>15</v>
      </c>
      <c r="D230" s="363"/>
      <c r="E230" s="216" t="s">
        <v>15</v>
      </c>
      <c r="F230" s="364"/>
      <c r="G230" s="156">
        <v>2</v>
      </c>
      <c r="H230" s="170"/>
      <c r="I230" s="157"/>
      <c r="J230" s="158">
        <v>3</v>
      </c>
      <c r="K230" s="159" t="s">
        <v>16</v>
      </c>
      <c r="L230" s="156" t="s">
        <v>206</v>
      </c>
      <c r="M230" s="321" t="s">
        <v>436</v>
      </c>
      <c r="N230" s="229" t="s">
        <v>437</v>
      </c>
      <c r="O230" s="413" t="s">
        <v>438</v>
      </c>
      <c r="P230" s="414"/>
      <c r="Q230" s="164" t="s">
        <v>442</v>
      </c>
    </row>
    <row r="231" spans="1:17" ht="12.75" customHeight="1">
      <c r="A231" s="350" t="s">
        <v>443</v>
      </c>
      <c r="B231" s="197" t="s">
        <v>444</v>
      </c>
      <c r="C231" s="215" t="s">
        <v>15</v>
      </c>
      <c r="D231" s="363"/>
      <c r="E231" s="390" t="s">
        <v>15</v>
      </c>
      <c r="F231" s="364"/>
      <c r="G231" s="156">
        <v>2</v>
      </c>
      <c r="H231" s="170"/>
      <c r="I231" s="157"/>
      <c r="J231" s="415">
        <v>3</v>
      </c>
      <c r="K231" s="159" t="s">
        <v>16</v>
      </c>
      <c r="L231" s="416" t="s">
        <v>19</v>
      </c>
      <c r="M231" s="194" t="s">
        <v>445</v>
      </c>
      <c r="N231" s="381" t="s">
        <v>446</v>
      </c>
      <c r="O231" s="175" t="s">
        <v>170</v>
      </c>
      <c r="P231" s="411"/>
      <c r="Q231" s="164" t="s">
        <v>447</v>
      </c>
    </row>
    <row r="232" spans="1:17" ht="12.75" customHeight="1">
      <c r="A232" s="350" t="s">
        <v>445</v>
      </c>
      <c r="B232" s="334" t="s">
        <v>446</v>
      </c>
      <c r="C232" s="215" t="s">
        <v>15</v>
      </c>
      <c r="D232" s="363"/>
      <c r="E232" s="390" t="s">
        <v>15</v>
      </c>
      <c r="F232" s="364"/>
      <c r="G232" s="193"/>
      <c r="H232" s="352">
        <v>2</v>
      </c>
      <c r="I232" s="380"/>
      <c r="J232" s="186">
        <v>3</v>
      </c>
      <c r="K232" s="187" t="s">
        <v>20</v>
      </c>
      <c r="L232" s="383"/>
      <c r="M232" s="409"/>
      <c r="N232" s="410"/>
      <c r="O232" s="191" t="s">
        <v>170</v>
      </c>
      <c r="P232" s="411"/>
      <c r="Q232" s="164" t="s">
        <v>448</v>
      </c>
    </row>
    <row r="233" spans="1:17" ht="12.75" customHeight="1">
      <c r="A233" s="196" t="s">
        <v>449</v>
      </c>
      <c r="B233" s="197" t="s">
        <v>450</v>
      </c>
      <c r="C233" s="563" t="s">
        <v>15</v>
      </c>
      <c r="D233" s="563"/>
      <c r="E233" s="563"/>
      <c r="F233" s="563"/>
      <c r="G233" s="156">
        <v>2</v>
      </c>
      <c r="H233" s="170"/>
      <c r="I233" s="157"/>
      <c r="J233" s="415">
        <v>3</v>
      </c>
      <c r="K233" s="159" t="s">
        <v>16</v>
      </c>
      <c r="L233" s="171" t="s">
        <v>19</v>
      </c>
      <c r="M233" s="161" t="s">
        <v>451</v>
      </c>
      <c r="N233" s="285" t="s">
        <v>452</v>
      </c>
      <c r="O233" s="175" t="s">
        <v>414</v>
      </c>
      <c r="P233" s="417" t="s">
        <v>783</v>
      </c>
      <c r="Q233" s="164" t="s">
        <v>453</v>
      </c>
    </row>
    <row r="234" spans="1:17" ht="12.75" customHeight="1">
      <c r="A234" s="196" t="s">
        <v>451</v>
      </c>
      <c r="B234" s="197" t="s">
        <v>452</v>
      </c>
      <c r="C234" s="563" t="s">
        <v>15</v>
      </c>
      <c r="D234" s="563"/>
      <c r="E234" s="563"/>
      <c r="F234" s="563"/>
      <c r="G234" s="156"/>
      <c r="H234" s="170">
        <v>2</v>
      </c>
      <c r="I234" s="157"/>
      <c r="J234" s="158">
        <v>3</v>
      </c>
      <c r="K234" s="159" t="s">
        <v>20</v>
      </c>
      <c r="L234" s="171"/>
      <c r="M234" s="284"/>
      <c r="N234" s="285"/>
      <c r="O234" s="175" t="s">
        <v>414</v>
      </c>
      <c r="P234" s="418" t="s">
        <v>783</v>
      </c>
      <c r="Q234" s="164" t="s">
        <v>454</v>
      </c>
    </row>
    <row r="235" spans="1:17" ht="12.75" customHeight="1">
      <c r="A235" s="350" t="s">
        <v>455</v>
      </c>
      <c r="B235" s="334" t="s">
        <v>456</v>
      </c>
      <c r="C235" s="215" t="s">
        <v>15</v>
      </c>
      <c r="D235" s="363"/>
      <c r="E235" s="216" t="s">
        <v>15</v>
      </c>
      <c r="F235" s="217"/>
      <c r="G235" s="193">
        <v>2</v>
      </c>
      <c r="H235" s="184"/>
      <c r="I235" s="185"/>
      <c r="J235" s="186">
        <v>3</v>
      </c>
      <c r="K235" s="187" t="s">
        <v>16</v>
      </c>
      <c r="L235" s="193"/>
      <c r="M235" s="384"/>
      <c r="N235" s="385"/>
      <c r="O235" s="387" t="s">
        <v>457</v>
      </c>
      <c r="P235" s="254"/>
      <c r="Q235" s="164" t="s">
        <v>458</v>
      </c>
    </row>
    <row r="236" spans="1:17" ht="12.75" customHeight="1">
      <c r="A236" s="196" t="s">
        <v>459</v>
      </c>
      <c r="B236" s="197" t="s">
        <v>460</v>
      </c>
      <c r="C236" s="215"/>
      <c r="D236" s="363"/>
      <c r="E236" s="216" t="s">
        <v>15</v>
      </c>
      <c r="F236" s="364"/>
      <c r="G236" s="156">
        <v>2</v>
      </c>
      <c r="H236" s="170"/>
      <c r="I236" s="157"/>
      <c r="J236" s="158">
        <v>3</v>
      </c>
      <c r="K236" s="159" t="s">
        <v>16</v>
      </c>
      <c r="L236" s="156"/>
      <c r="M236" s="228"/>
      <c r="N236" s="229"/>
      <c r="O236" s="175" t="s">
        <v>96</v>
      </c>
      <c r="P236" s="254"/>
      <c r="Q236" s="164" t="s">
        <v>461</v>
      </c>
    </row>
    <row r="237" spans="1:17" ht="15">
      <c r="A237" s="196" t="s">
        <v>466</v>
      </c>
      <c r="B237" s="419" t="s">
        <v>467</v>
      </c>
      <c r="C237" s="420" t="s">
        <v>15</v>
      </c>
      <c r="D237" s="421"/>
      <c r="E237" s="422"/>
      <c r="F237" s="423"/>
      <c r="G237" s="424">
        <v>2</v>
      </c>
      <c r="H237" s="425"/>
      <c r="I237" s="157"/>
      <c r="J237" s="158">
        <v>3</v>
      </c>
      <c r="K237" s="159" t="s">
        <v>16</v>
      </c>
      <c r="L237" s="424"/>
      <c r="M237" s="365"/>
      <c r="N237" s="229"/>
      <c r="O237" s="175" t="s">
        <v>434</v>
      </c>
      <c r="P237" s="411" t="s">
        <v>468</v>
      </c>
      <c r="Q237" s="164" t="s">
        <v>469</v>
      </c>
    </row>
    <row r="238" spans="1:17" ht="12.75" customHeight="1">
      <c r="A238" s="520" t="s">
        <v>97</v>
      </c>
      <c r="B238" s="520"/>
      <c r="C238" s="521"/>
      <c r="D238" s="521"/>
      <c r="E238" s="521"/>
      <c r="F238" s="521"/>
      <c r="G238" s="522">
        <v>44</v>
      </c>
      <c r="H238" s="522"/>
      <c r="I238" s="522"/>
      <c r="J238" s="522"/>
      <c r="K238" s="522"/>
      <c r="L238" s="34"/>
      <c r="M238" s="35"/>
      <c r="N238" s="36"/>
      <c r="O238" s="37"/>
      <c r="P238" s="63"/>
      <c r="Q238" s="39"/>
    </row>
    <row r="239" spans="1:17" ht="12.75" customHeight="1">
      <c r="A239" s="523" t="s">
        <v>98</v>
      </c>
      <c r="B239" s="523"/>
      <c r="C239" s="524"/>
      <c r="D239" s="524"/>
      <c r="E239" s="524"/>
      <c r="F239" s="524"/>
      <c r="G239" s="551">
        <f>SUM(J217:J237)</f>
        <v>66</v>
      </c>
      <c r="H239" s="551"/>
      <c r="I239" s="551"/>
      <c r="J239" s="551"/>
      <c r="K239" s="551"/>
      <c r="L239" s="41"/>
      <c r="M239" s="35"/>
      <c r="N239" s="36"/>
      <c r="O239" s="37"/>
      <c r="P239" s="63"/>
      <c r="Q239" s="39"/>
    </row>
    <row r="240" spans="1:17" ht="12.75" customHeight="1">
      <c r="A240" s="556" t="s">
        <v>99</v>
      </c>
      <c r="B240" s="556"/>
      <c r="C240" s="557"/>
      <c r="D240" s="557"/>
      <c r="E240" s="557"/>
      <c r="F240" s="557"/>
      <c r="G240" s="558">
        <v>15</v>
      </c>
      <c r="H240" s="558"/>
      <c r="I240" s="558"/>
      <c r="J240" s="558"/>
      <c r="K240" s="558"/>
      <c r="L240" s="52"/>
      <c r="M240" s="35"/>
      <c r="N240" s="36"/>
      <c r="O240" s="37"/>
      <c r="P240" s="63"/>
      <c r="Q240" s="39"/>
    </row>
    <row r="241" spans="1:17" ht="12.75" customHeight="1">
      <c r="A241" s="559" t="s">
        <v>172</v>
      </c>
      <c r="B241" s="559"/>
      <c r="C241" s="560"/>
      <c r="D241" s="560"/>
      <c r="E241" s="560"/>
      <c r="F241" s="560"/>
      <c r="G241" s="561"/>
      <c r="H241" s="561"/>
      <c r="I241" s="561"/>
      <c r="J241" s="561"/>
      <c r="K241" s="561"/>
      <c r="L241" s="66"/>
      <c r="M241" s="65"/>
      <c r="N241" s="67"/>
      <c r="O241" s="64"/>
      <c r="P241" s="68"/>
      <c r="Q241" s="69"/>
    </row>
    <row r="242" spans="1:17" ht="12.75" customHeight="1">
      <c r="A242" s="426" t="s">
        <v>625</v>
      </c>
      <c r="B242" s="427" t="s">
        <v>626</v>
      </c>
      <c r="C242" s="215"/>
      <c r="D242" s="216" t="s">
        <v>15</v>
      </c>
      <c r="E242" s="216"/>
      <c r="F242" s="216" t="s">
        <v>15</v>
      </c>
      <c r="G242" s="203">
        <v>2</v>
      </c>
      <c r="H242" s="204"/>
      <c r="I242" s="205"/>
      <c r="J242" s="206">
        <v>3</v>
      </c>
      <c r="K242" s="207" t="s">
        <v>16</v>
      </c>
      <c r="L242" s="428" t="s">
        <v>206</v>
      </c>
      <c r="M242" s="429" t="s">
        <v>173</v>
      </c>
      <c r="N242" s="430" t="s">
        <v>174</v>
      </c>
      <c r="O242" s="427" t="s">
        <v>177</v>
      </c>
      <c r="P242" s="431"/>
      <c r="Q242" s="164" t="s">
        <v>627</v>
      </c>
    </row>
    <row r="243" spans="1:17" ht="12.75" customHeight="1">
      <c r="A243" s="303" t="s">
        <v>763</v>
      </c>
      <c r="B243" s="432" t="s">
        <v>764</v>
      </c>
      <c r="C243" s="225"/>
      <c r="D243" s="305" t="s">
        <v>15</v>
      </c>
      <c r="E243" s="226"/>
      <c r="F243" s="226" t="s">
        <v>15</v>
      </c>
      <c r="G243" s="306"/>
      <c r="H243" s="307">
        <v>2</v>
      </c>
      <c r="I243" s="305"/>
      <c r="J243" s="308">
        <v>3</v>
      </c>
      <c r="K243" s="309" t="s">
        <v>20</v>
      </c>
      <c r="L243" s="306"/>
      <c r="M243" s="386"/>
      <c r="N243" s="341"/>
      <c r="O243" s="302" t="s">
        <v>465</v>
      </c>
      <c r="P243" s="433"/>
      <c r="Q243" s="432" t="s">
        <v>765</v>
      </c>
    </row>
    <row r="244" spans="1:17" ht="12.75" customHeight="1">
      <c r="A244" s="196" t="s">
        <v>513</v>
      </c>
      <c r="B244" s="197" t="s">
        <v>514</v>
      </c>
      <c r="C244" s="215"/>
      <c r="D244" s="216" t="s">
        <v>15</v>
      </c>
      <c r="E244" s="216"/>
      <c r="F244" s="216" t="s">
        <v>772</v>
      </c>
      <c r="G244" s="156">
        <v>2</v>
      </c>
      <c r="H244" s="170"/>
      <c r="I244" s="157"/>
      <c r="J244" s="158">
        <v>3</v>
      </c>
      <c r="K244" s="159" t="s">
        <v>16</v>
      </c>
      <c r="L244" s="156"/>
      <c r="M244" s="365"/>
      <c r="N244" s="285"/>
      <c r="O244" s="175" t="s">
        <v>188</v>
      </c>
      <c r="P244" s="434" t="s">
        <v>806</v>
      </c>
      <c r="Q244" s="164" t="s">
        <v>515</v>
      </c>
    </row>
    <row r="245" spans="1:17" ht="12.75" customHeight="1">
      <c r="A245" s="292" t="s">
        <v>470</v>
      </c>
      <c r="B245" s="394" t="s">
        <v>471</v>
      </c>
      <c r="C245" s="215" t="s">
        <v>15</v>
      </c>
      <c r="D245" s="435"/>
      <c r="E245" s="216" t="s">
        <v>15</v>
      </c>
      <c r="F245" s="435"/>
      <c r="G245" s="156">
        <v>2</v>
      </c>
      <c r="H245" s="170"/>
      <c r="I245" s="157"/>
      <c r="J245" s="158">
        <v>3</v>
      </c>
      <c r="K245" s="159" t="s">
        <v>16</v>
      </c>
      <c r="L245" s="171" t="s">
        <v>19</v>
      </c>
      <c r="M245" s="284" t="s">
        <v>472</v>
      </c>
      <c r="N245" s="285" t="s">
        <v>473</v>
      </c>
      <c r="O245" s="175" t="s">
        <v>89</v>
      </c>
      <c r="P245" s="414"/>
      <c r="Q245" s="164" t="s">
        <v>474</v>
      </c>
    </row>
    <row r="246" spans="1:17" ht="12.75" customHeight="1">
      <c r="A246" s="292" t="s">
        <v>472</v>
      </c>
      <c r="B246" s="197" t="s">
        <v>473</v>
      </c>
      <c r="C246" s="215" t="s">
        <v>15</v>
      </c>
      <c r="D246" s="435"/>
      <c r="E246" s="216" t="s">
        <v>15</v>
      </c>
      <c r="F246" s="435"/>
      <c r="G246" s="156"/>
      <c r="H246" s="170">
        <v>2</v>
      </c>
      <c r="I246" s="157"/>
      <c r="J246" s="158">
        <v>3</v>
      </c>
      <c r="K246" s="159" t="s">
        <v>20</v>
      </c>
      <c r="L246" s="156"/>
      <c r="M246" s="365"/>
      <c r="N246" s="393"/>
      <c r="O246" s="175" t="s">
        <v>89</v>
      </c>
      <c r="P246" s="414"/>
      <c r="Q246" s="164" t="s">
        <v>475</v>
      </c>
    </row>
    <row r="247" spans="1:17" ht="12.75" customHeight="1">
      <c r="A247" s="154" t="s">
        <v>482</v>
      </c>
      <c r="B247" s="197" t="s">
        <v>483</v>
      </c>
      <c r="C247" s="562" t="s">
        <v>15</v>
      </c>
      <c r="D247" s="562"/>
      <c r="E247" s="562"/>
      <c r="F247" s="562"/>
      <c r="G247" s="156"/>
      <c r="H247" s="170">
        <v>2</v>
      </c>
      <c r="I247" s="157"/>
      <c r="J247" s="158">
        <v>2</v>
      </c>
      <c r="K247" s="159" t="s">
        <v>20</v>
      </c>
      <c r="L247" s="156" t="s">
        <v>206</v>
      </c>
      <c r="M247" s="321" t="s">
        <v>476</v>
      </c>
      <c r="N247" s="229" t="s">
        <v>477</v>
      </c>
      <c r="O247" s="175" t="s">
        <v>484</v>
      </c>
      <c r="P247" s="417"/>
      <c r="Q247" s="164" t="s">
        <v>485</v>
      </c>
    </row>
    <row r="248" spans="1:17" ht="12.75" customHeight="1">
      <c r="A248" s="196" t="s">
        <v>355</v>
      </c>
      <c r="B248" s="197" t="s">
        <v>356</v>
      </c>
      <c r="C248" s="215" t="s">
        <v>15</v>
      </c>
      <c r="D248" s="363"/>
      <c r="E248" s="390"/>
      <c r="F248" s="363"/>
      <c r="G248" s="156">
        <v>2</v>
      </c>
      <c r="H248" s="170"/>
      <c r="I248" s="157"/>
      <c r="J248" s="158">
        <v>3</v>
      </c>
      <c r="K248" s="159" t="s">
        <v>16</v>
      </c>
      <c r="L248" s="171" t="s">
        <v>19</v>
      </c>
      <c r="M248" s="161" t="s">
        <v>357</v>
      </c>
      <c r="N248" s="285" t="s">
        <v>358</v>
      </c>
      <c r="O248" s="175" t="s">
        <v>359</v>
      </c>
      <c r="P248" s="293" t="s">
        <v>814</v>
      </c>
      <c r="Q248" s="164" t="s">
        <v>360</v>
      </c>
    </row>
    <row r="249" spans="1:17" ht="12.75" customHeight="1">
      <c r="A249" s="196" t="s">
        <v>357</v>
      </c>
      <c r="B249" s="197" t="s">
        <v>358</v>
      </c>
      <c r="C249" s="215" t="s">
        <v>15</v>
      </c>
      <c r="D249" s="363"/>
      <c r="E249" s="390"/>
      <c r="F249" s="363"/>
      <c r="G249" s="156"/>
      <c r="H249" s="170">
        <v>1</v>
      </c>
      <c r="I249" s="157"/>
      <c r="J249" s="158">
        <v>2</v>
      </c>
      <c r="K249" s="159" t="s">
        <v>20</v>
      </c>
      <c r="L249" s="156"/>
      <c r="M249" s="365"/>
      <c r="N249" s="165"/>
      <c r="O249" s="175" t="s">
        <v>359</v>
      </c>
      <c r="P249" s="293" t="s">
        <v>814</v>
      </c>
      <c r="Q249" s="164" t="s">
        <v>361</v>
      </c>
    </row>
    <row r="250" spans="1:17" ht="12.75" customHeight="1">
      <c r="A250" s="426" t="s">
        <v>632</v>
      </c>
      <c r="B250" s="436" t="s">
        <v>633</v>
      </c>
      <c r="C250" s="437"/>
      <c r="D250" s="305" t="s">
        <v>771</v>
      </c>
      <c r="E250" s="305"/>
      <c r="F250" s="226" t="s">
        <v>771</v>
      </c>
      <c r="G250" s="369">
        <v>2</v>
      </c>
      <c r="H250" s="204"/>
      <c r="I250" s="205"/>
      <c r="J250" s="371">
        <v>3</v>
      </c>
      <c r="K250" s="207" t="s">
        <v>16</v>
      </c>
      <c r="L250" s="428"/>
      <c r="M250" s="210"/>
      <c r="N250" s="438"/>
      <c r="O250" s="436" t="s">
        <v>180</v>
      </c>
      <c r="P250" s="439" t="s">
        <v>468</v>
      </c>
      <c r="Q250" s="164" t="s">
        <v>634</v>
      </c>
    </row>
    <row r="251" spans="1:17" ht="12.75" customHeight="1">
      <c r="A251" s="426" t="s">
        <v>635</v>
      </c>
      <c r="B251" s="436" t="s">
        <v>636</v>
      </c>
      <c r="C251" s="437"/>
      <c r="D251" s="305" t="s">
        <v>771</v>
      </c>
      <c r="E251" s="305"/>
      <c r="F251" s="226" t="s">
        <v>771</v>
      </c>
      <c r="G251" s="369">
        <v>2</v>
      </c>
      <c r="H251" s="204"/>
      <c r="I251" s="205"/>
      <c r="J251" s="371">
        <v>3</v>
      </c>
      <c r="K251" s="207" t="s">
        <v>16</v>
      </c>
      <c r="L251" s="428"/>
      <c r="M251" s="210"/>
      <c r="N251" s="438"/>
      <c r="O251" s="436" t="s">
        <v>180</v>
      </c>
      <c r="P251" s="439" t="s">
        <v>468</v>
      </c>
      <c r="Q251" s="164" t="s">
        <v>637</v>
      </c>
    </row>
    <row r="252" spans="1:17" ht="12.75" customHeight="1">
      <c r="A252" s="196" t="s">
        <v>486</v>
      </c>
      <c r="B252" s="197" t="s">
        <v>487</v>
      </c>
      <c r="C252" s="215" t="s">
        <v>15</v>
      </c>
      <c r="D252" s="435"/>
      <c r="E252" s="216" t="s">
        <v>15</v>
      </c>
      <c r="F252" s="435"/>
      <c r="G252" s="156">
        <v>2</v>
      </c>
      <c r="H252" s="170"/>
      <c r="I252" s="157"/>
      <c r="J252" s="158">
        <v>3</v>
      </c>
      <c r="K252" s="159" t="s">
        <v>16</v>
      </c>
      <c r="L252" s="156"/>
      <c r="M252" s="365"/>
      <c r="N252" s="165"/>
      <c r="O252" s="175" t="s">
        <v>488</v>
      </c>
      <c r="P252" s="414"/>
      <c r="Q252" s="164" t="s">
        <v>489</v>
      </c>
    </row>
    <row r="253" spans="1:17" ht="12.75" customHeight="1">
      <c r="A253" s="426" t="s">
        <v>628</v>
      </c>
      <c r="B253" s="440" t="s">
        <v>629</v>
      </c>
      <c r="C253" s="215"/>
      <c r="D253" s="216" t="s">
        <v>771</v>
      </c>
      <c r="E253" s="216"/>
      <c r="F253" s="216" t="s">
        <v>771</v>
      </c>
      <c r="G253" s="203"/>
      <c r="H253" s="204">
        <v>2</v>
      </c>
      <c r="I253" s="205"/>
      <c r="J253" s="206">
        <v>3</v>
      </c>
      <c r="K253" s="441" t="s">
        <v>20</v>
      </c>
      <c r="L253" s="428"/>
      <c r="M253" s="210"/>
      <c r="N253" s="442"/>
      <c r="O253" s="368" t="s">
        <v>177</v>
      </c>
      <c r="P253" s="439" t="s">
        <v>630</v>
      </c>
      <c r="Q253" s="164" t="s">
        <v>631</v>
      </c>
    </row>
    <row r="254" spans="1:17" ht="12.75" customHeight="1">
      <c r="A254" s="426" t="s">
        <v>816</v>
      </c>
      <c r="B254" s="427" t="s">
        <v>822</v>
      </c>
      <c r="C254" s="325" t="s">
        <v>15</v>
      </c>
      <c r="D254" s="200"/>
      <c r="E254" s="443" t="s">
        <v>15</v>
      </c>
      <c r="F254" s="444"/>
      <c r="G254" s="203">
        <v>2</v>
      </c>
      <c r="H254" s="204">
        <v>1</v>
      </c>
      <c r="I254" s="205"/>
      <c r="J254" s="206">
        <v>4</v>
      </c>
      <c r="K254" s="207" t="s">
        <v>16</v>
      </c>
      <c r="L254" s="445"/>
      <c r="M254" s="446"/>
      <c r="N254" s="447"/>
      <c r="O254" s="427" t="s">
        <v>465</v>
      </c>
      <c r="P254" s="448"/>
      <c r="Q254" s="164" t="s">
        <v>824</v>
      </c>
    </row>
    <row r="255" spans="1:17" ht="12.75" customHeight="1">
      <c r="A255" s="426" t="s">
        <v>619</v>
      </c>
      <c r="B255" s="427" t="s">
        <v>620</v>
      </c>
      <c r="C255" s="325" t="s">
        <v>15</v>
      </c>
      <c r="D255" s="200"/>
      <c r="E255" s="200" t="s">
        <v>15</v>
      </c>
      <c r="F255" s="444"/>
      <c r="G255" s="203">
        <v>2</v>
      </c>
      <c r="H255" s="204"/>
      <c r="I255" s="205"/>
      <c r="J255" s="206">
        <v>3</v>
      </c>
      <c r="K255" s="207" t="s">
        <v>16</v>
      </c>
      <c r="L255" s="445" t="s">
        <v>19</v>
      </c>
      <c r="M255" s="449" t="s">
        <v>621</v>
      </c>
      <c r="N255" s="450" t="s">
        <v>622</v>
      </c>
      <c r="O255" s="427" t="s">
        <v>177</v>
      </c>
      <c r="P255" s="451"/>
      <c r="Q255" s="164" t="s">
        <v>623</v>
      </c>
    </row>
    <row r="256" spans="1:17" ht="12.75" customHeight="1">
      <c r="A256" s="426" t="s">
        <v>621</v>
      </c>
      <c r="B256" s="427" t="s">
        <v>622</v>
      </c>
      <c r="C256" s="325" t="s">
        <v>15</v>
      </c>
      <c r="D256" s="200"/>
      <c r="E256" s="200" t="s">
        <v>15</v>
      </c>
      <c r="F256" s="444"/>
      <c r="G256" s="203"/>
      <c r="H256" s="204">
        <v>2</v>
      </c>
      <c r="I256" s="205"/>
      <c r="J256" s="206">
        <v>3</v>
      </c>
      <c r="K256" s="441" t="s">
        <v>20</v>
      </c>
      <c r="L256" s="445" t="s">
        <v>19</v>
      </c>
      <c r="M256" s="452" t="s">
        <v>173</v>
      </c>
      <c r="N256" s="453" t="s">
        <v>174</v>
      </c>
      <c r="O256" s="427" t="s">
        <v>177</v>
      </c>
      <c r="P256" s="451"/>
      <c r="Q256" s="164" t="s">
        <v>624</v>
      </c>
    </row>
    <row r="257" spans="1:17" ht="12.75" customHeight="1">
      <c r="A257" s="454" t="s">
        <v>817</v>
      </c>
      <c r="B257" s="455" t="s">
        <v>823</v>
      </c>
      <c r="C257" s="456"/>
      <c r="D257" s="457" t="s">
        <v>15</v>
      </c>
      <c r="E257" s="458"/>
      <c r="F257" s="459" t="s">
        <v>15</v>
      </c>
      <c r="G257" s="460">
        <v>2</v>
      </c>
      <c r="H257" s="461">
        <v>1</v>
      </c>
      <c r="I257" s="462"/>
      <c r="J257" s="463">
        <v>4</v>
      </c>
      <c r="K257" s="207" t="s">
        <v>16</v>
      </c>
      <c r="L257" s="464"/>
      <c r="M257" s="465"/>
      <c r="N257" s="466"/>
      <c r="O257" s="455" t="s">
        <v>465</v>
      </c>
      <c r="P257" s="448"/>
      <c r="Q257" s="164" t="s">
        <v>825</v>
      </c>
    </row>
    <row r="258" spans="1:17" ht="12.75" customHeight="1">
      <c r="A258" s="196" t="s">
        <v>490</v>
      </c>
      <c r="B258" s="197" t="s">
        <v>491</v>
      </c>
      <c r="C258" s="215" t="s">
        <v>15</v>
      </c>
      <c r="D258" s="435"/>
      <c r="E258" s="216" t="s">
        <v>15</v>
      </c>
      <c r="F258" s="435"/>
      <c r="G258" s="156">
        <v>4</v>
      </c>
      <c r="H258" s="170"/>
      <c r="I258" s="157"/>
      <c r="J258" s="158">
        <v>6</v>
      </c>
      <c r="K258" s="159" t="s">
        <v>16</v>
      </c>
      <c r="L258" s="156"/>
      <c r="M258" s="365"/>
      <c r="N258" s="165"/>
      <c r="O258" s="175" t="s">
        <v>57</v>
      </c>
      <c r="P258" s="414"/>
      <c r="Q258" s="164" t="s">
        <v>492</v>
      </c>
    </row>
    <row r="259" spans="1:17" ht="12.75" customHeight="1">
      <c r="A259" s="196" t="s">
        <v>493</v>
      </c>
      <c r="B259" s="197" t="s">
        <v>494</v>
      </c>
      <c r="C259" s="215"/>
      <c r="D259" s="216" t="s">
        <v>15</v>
      </c>
      <c r="E259" s="216"/>
      <c r="F259" s="216" t="s">
        <v>15</v>
      </c>
      <c r="G259" s="156">
        <v>4</v>
      </c>
      <c r="H259" s="170"/>
      <c r="I259" s="157"/>
      <c r="J259" s="158">
        <v>6</v>
      </c>
      <c r="K259" s="159" t="s">
        <v>16</v>
      </c>
      <c r="L259" s="156" t="s">
        <v>206</v>
      </c>
      <c r="M259" s="321" t="s">
        <v>490</v>
      </c>
      <c r="N259" s="229" t="s">
        <v>491</v>
      </c>
      <c r="O259" s="175" t="s">
        <v>57</v>
      </c>
      <c r="P259" s="320"/>
      <c r="Q259" s="164" t="s">
        <v>495</v>
      </c>
    </row>
    <row r="260" spans="1:17" ht="12.75" customHeight="1">
      <c r="A260" s="196" t="s">
        <v>496</v>
      </c>
      <c r="B260" s="197" t="s">
        <v>497</v>
      </c>
      <c r="C260" s="215" t="s">
        <v>15</v>
      </c>
      <c r="D260" s="435"/>
      <c r="E260" s="216" t="s">
        <v>15</v>
      </c>
      <c r="F260" s="435"/>
      <c r="G260" s="156">
        <v>2</v>
      </c>
      <c r="H260" s="170"/>
      <c r="I260" s="157"/>
      <c r="J260" s="158">
        <v>3</v>
      </c>
      <c r="K260" s="159" t="s">
        <v>16</v>
      </c>
      <c r="L260" s="156"/>
      <c r="M260" s="365"/>
      <c r="N260" s="285"/>
      <c r="O260" s="175" t="s">
        <v>498</v>
      </c>
      <c r="P260" s="414"/>
      <c r="Q260" s="164" t="s">
        <v>499</v>
      </c>
    </row>
    <row r="261" spans="1:17" ht="12.75" customHeight="1">
      <c r="A261" s="196" t="s">
        <v>529</v>
      </c>
      <c r="B261" s="197" t="s">
        <v>530</v>
      </c>
      <c r="C261" s="215" t="s">
        <v>15</v>
      </c>
      <c r="D261" s="435"/>
      <c r="E261" s="216" t="s">
        <v>15</v>
      </c>
      <c r="F261" s="435"/>
      <c r="G261" s="156">
        <v>2</v>
      </c>
      <c r="H261" s="170"/>
      <c r="I261" s="157"/>
      <c r="J261" s="158">
        <v>3</v>
      </c>
      <c r="K261" s="159" t="s">
        <v>16</v>
      </c>
      <c r="L261" s="171" t="s">
        <v>19</v>
      </c>
      <c r="M261" s="161" t="s">
        <v>531</v>
      </c>
      <c r="N261" s="285" t="s">
        <v>532</v>
      </c>
      <c r="O261" s="175" t="s">
        <v>188</v>
      </c>
      <c r="P261" s="434" t="s">
        <v>806</v>
      </c>
      <c r="Q261" s="164" t="s">
        <v>533</v>
      </c>
    </row>
    <row r="262" spans="1:17" ht="12.75" customHeight="1">
      <c r="A262" s="196" t="s">
        <v>531</v>
      </c>
      <c r="B262" s="197" t="s">
        <v>532</v>
      </c>
      <c r="C262" s="215" t="s">
        <v>15</v>
      </c>
      <c r="D262" s="435"/>
      <c r="E262" s="216" t="s">
        <v>15</v>
      </c>
      <c r="F262" s="435"/>
      <c r="G262" s="156"/>
      <c r="H262" s="170">
        <v>2</v>
      </c>
      <c r="I262" s="157"/>
      <c r="J262" s="158">
        <v>3</v>
      </c>
      <c r="K262" s="159" t="s">
        <v>20</v>
      </c>
      <c r="L262" s="156"/>
      <c r="M262" s="365"/>
      <c r="N262" s="229"/>
      <c r="O262" s="175" t="s">
        <v>188</v>
      </c>
      <c r="P262" s="434" t="s">
        <v>806</v>
      </c>
      <c r="Q262" s="164" t="s">
        <v>534</v>
      </c>
    </row>
    <row r="263" spans="1:17" ht="12.75" customHeight="1">
      <c r="A263" s="196" t="s">
        <v>535</v>
      </c>
      <c r="B263" s="197" t="s">
        <v>536</v>
      </c>
      <c r="C263" s="215"/>
      <c r="D263" s="216"/>
      <c r="E263" s="216"/>
      <c r="F263" s="216" t="s">
        <v>15</v>
      </c>
      <c r="G263" s="156">
        <v>2</v>
      </c>
      <c r="H263" s="170"/>
      <c r="I263" s="157"/>
      <c r="J263" s="158">
        <v>3</v>
      </c>
      <c r="K263" s="159" t="s">
        <v>16</v>
      </c>
      <c r="L263" s="156"/>
      <c r="M263" s="365"/>
      <c r="N263" s="285"/>
      <c r="O263" s="175" t="s">
        <v>188</v>
      </c>
      <c r="P263" s="315" t="s">
        <v>815</v>
      </c>
      <c r="Q263" s="164" t="s">
        <v>537</v>
      </c>
    </row>
    <row r="264" spans="1:17" ht="12.75" customHeight="1">
      <c r="A264" s="196" t="s">
        <v>362</v>
      </c>
      <c r="B264" s="197" t="s">
        <v>363</v>
      </c>
      <c r="C264" s="215"/>
      <c r="D264" s="363"/>
      <c r="E264" s="390"/>
      <c r="F264" s="390" t="s">
        <v>15</v>
      </c>
      <c r="G264" s="156">
        <v>2</v>
      </c>
      <c r="H264" s="170"/>
      <c r="I264" s="157"/>
      <c r="J264" s="158">
        <v>3</v>
      </c>
      <c r="K264" s="159" t="s">
        <v>16</v>
      </c>
      <c r="L264" s="171" t="s">
        <v>19</v>
      </c>
      <c r="M264" s="161" t="s">
        <v>364</v>
      </c>
      <c r="N264" s="285" t="s">
        <v>365</v>
      </c>
      <c r="O264" s="175" t="s">
        <v>352</v>
      </c>
      <c r="P264" s="293" t="s">
        <v>814</v>
      </c>
      <c r="Q264" s="164" t="s">
        <v>366</v>
      </c>
    </row>
    <row r="265" spans="1:17" ht="12.75" customHeight="1">
      <c r="A265" s="196" t="s">
        <v>364</v>
      </c>
      <c r="B265" s="197" t="s">
        <v>365</v>
      </c>
      <c r="C265" s="215"/>
      <c r="D265" s="363"/>
      <c r="E265" s="390"/>
      <c r="F265" s="390" t="s">
        <v>15</v>
      </c>
      <c r="G265" s="156"/>
      <c r="H265" s="170">
        <v>1</v>
      </c>
      <c r="I265" s="157"/>
      <c r="J265" s="158">
        <v>2</v>
      </c>
      <c r="K265" s="159" t="s">
        <v>20</v>
      </c>
      <c r="L265" s="156"/>
      <c r="M265" s="365"/>
      <c r="N265" s="393"/>
      <c r="O265" s="175" t="s">
        <v>352</v>
      </c>
      <c r="P265" s="293" t="s">
        <v>814</v>
      </c>
      <c r="Q265" s="164" t="s">
        <v>367</v>
      </c>
    </row>
    <row r="266" spans="1:17" ht="12.75" customHeight="1">
      <c r="A266" s="196" t="s">
        <v>538</v>
      </c>
      <c r="B266" s="197" t="s">
        <v>539</v>
      </c>
      <c r="C266" s="215"/>
      <c r="D266" s="216"/>
      <c r="E266" s="216"/>
      <c r="F266" s="216" t="s">
        <v>15</v>
      </c>
      <c r="G266" s="156">
        <v>2</v>
      </c>
      <c r="H266" s="170"/>
      <c r="I266" s="157"/>
      <c r="J266" s="158">
        <v>3</v>
      </c>
      <c r="K266" s="159" t="s">
        <v>16</v>
      </c>
      <c r="L266" s="156"/>
      <c r="M266" s="365"/>
      <c r="N266" s="393"/>
      <c r="O266" s="164" t="s">
        <v>195</v>
      </c>
      <c r="P266" s="315" t="s">
        <v>815</v>
      </c>
      <c r="Q266" s="164" t="s">
        <v>540</v>
      </c>
    </row>
    <row r="267" spans="1:17" ht="12.75" customHeight="1">
      <c r="A267" s="196" t="s">
        <v>541</v>
      </c>
      <c r="B267" s="197" t="s">
        <v>542</v>
      </c>
      <c r="C267" s="215"/>
      <c r="D267" s="216"/>
      <c r="E267" s="216" t="s">
        <v>15</v>
      </c>
      <c r="F267" s="216"/>
      <c r="G267" s="156"/>
      <c r="H267" s="170">
        <v>2</v>
      </c>
      <c r="I267" s="157"/>
      <c r="J267" s="158">
        <v>3</v>
      </c>
      <c r="K267" s="159" t="s">
        <v>20</v>
      </c>
      <c r="L267" s="156"/>
      <c r="M267" s="365"/>
      <c r="N267" s="285"/>
      <c r="O267" s="175" t="s">
        <v>188</v>
      </c>
      <c r="P267" s="315" t="s">
        <v>815</v>
      </c>
      <c r="Q267" s="164" t="s">
        <v>543</v>
      </c>
    </row>
    <row r="268" spans="1:17" ht="12.75" customHeight="1">
      <c r="A268" s="196" t="s">
        <v>242</v>
      </c>
      <c r="B268" s="197" t="s">
        <v>243</v>
      </c>
      <c r="C268" s="215"/>
      <c r="D268" s="216"/>
      <c r="E268" s="216"/>
      <c r="F268" s="216" t="s">
        <v>15</v>
      </c>
      <c r="G268" s="156">
        <v>2</v>
      </c>
      <c r="H268" s="170"/>
      <c r="I268" s="157"/>
      <c r="J268" s="158">
        <v>3</v>
      </c>
      <c r="K268" s="159" t="s">
        <v>16</v>
      </c>
      <c r="L268" s="156"/>
      <c r="M268" s="321"/>
      <c r="N268" s="229"/>
      <c r="O268" s="175" t="s">
        <v>131</v>
      </c>
      <c r="P268" s="315" t="s">
        <v>807</v>
      </c>
      <c r="Q268" s="164" t="s">
        <v>244</v>
      </c>
    </row>
    <row r="269" spans="1:17" ht="12.75" customHeight="1">
      <c r="A269" s="292" t="s">
        <v>500</v>
      </c>
      <c r="B269" s="197" t="s">
        <v>501</v>
      </c>
      <c r="C269" s="215"/>
      <c r="D269" s="216" t="s">
        <v>771</v>
      </c>
      <c r="E269" s="216"/>
      <c r="F269" s="216" t="s">
        <v>771</v>
      </c>
      <c r="G269" s="156">
        <v>2</v>
      </c>
      <c r="H269" s="170"/>
      <c r="I269" s="157"/>
      <c r="J269" s="158">
        <v>3</v>
      </c>
      <c r="K269" s="159" t="s">
        <v>16</v>
      </c>
      <c r="L269" s="171" t="s">
        <v>19</v>
      </c>
      <c r="M269" s="284" t="s">
        <v>502</v>
      </c>
      <c r="N269" s="285" t="s">
        <v>503</v>
      </c>
      <c r="O269" s="175" t="s">
        <v>504</v>
      </c>
      <c r="P269" s="467" t="s">
        <v>630</v>
      </c>
      <c r="Q269" s="164" t="s">
        <v>505</v>
      </c>
    </row>
    <row r="270" spans="1:17" ht="12.75" customHeight="1">
      <c r="A270" s="292" t="s">
        <v>502</v>
      </c>
      <c r="B270" s="197" t="s">
        <v>503</v>
      </c>
      <c r="C270" s="215"/>
      <c r="D270" s="216" t="s">
        <v>771</v>
      </c>
      <c r="E270" s="216"/>
      <c r="F270" s="216" t="s">
        <v>771</v>
      </c>
      <c r="G270" s="156"/>
      <c r="H270" s="170">
        <v>2</v>
      </c>
      <c r="I270" s="157"/>
      <c r="J270" s="158">
        <v>3</v>
      </c>
      <c r="K270" s="159" t="s">
        <v>20</v>
      </c>
      <c r="L270" s="156"/>
      <c r="M270" s="228"/>
      <c r="N270" s="229"/>
      <c r="O270" s="175" t="s">
        <v>504</v>
      </c>
      <c r="P270" s="467" t="s">
        <v>630</v>
      </c>
      <c r="Q270" s="164" t="s">
        <v>506</v>
      </c>
    </row>
    <row r="271" spans="1:17" ht="12.75" customHeight="1">
      <c r="A271" s="196" t="s">
        <v>305</v>
      </c>
      <c r="B271" s="197" t="s">
        <v>306</v>
      </c>
      <c r="C271" s="215"/>
      <c r="D271" s="216" t="s">
        <v>15</v>
      </c>
      <c r="E271" s="216"/>
      <c r="F271" s="217"/>
      <c r="G271" s="156">
        <v>3</v>
      </c>
      <c r="H271" s="170"/>
      <c r="I271" s="157"/>
      <c r="J271" s="158">
        <v>4</v>
      </c>
      <c r="K271" s="159" t="s">
        <v>16</v>
      </c>
      <c r="L271" s="171" t="s">
        <v>19</v>
      </c>
      <c r="M271" s="161" t="s">
        <v>307</v>
      </c>
      <c r="N271" s="285" t="s">
        <v>308</v>
      </c>
      <c r="O271" s="175" t="s">
        <v>74</v>
      </c>
      <c r="P271" s="293" t="s">
        <v>813</v>
      </c>
      <c r="Q271" s="164" t="s">
        <v>309</v>
      </c>
    </row>
    <row r="272" spans="1:17" ht="12.75" customHeight="1">
      <c r="A272" s="196" t="s">
        <v>307</v>
      </c>
      <c r="B272" s="197" t="s">
        <v>308</v>
      </c>
      <c r="C272" s="215"/>
      <c r="D272" s="216" t="s">
        <v>15</v>
      </c>
      <c r="E272" s="216"/>
      <c r="F272" s="217"/>
      <c r="G272" s="156"/>
      <c r="H272" s="170">
        <v>2</v>
      </c>
      <c r="I272" s="157"/>
      <c r="J272" s="158">
        <v>3</v>
      </c>
      <c r="K272" s="159" t="s">
        <v>20</v>
      </c>
      <c r="L272" s="156"/>
      <c r="M272" s="365"/>
      <c r="N272" s="165"/>
      <c r="O272" s="175" t="s">
        <v>74</v>
      </c>
      <c r="P272" s="293" t="s">
        <v>813</v>
      </c>
      <c r="Q272" s="164" t="s">
        <v>310</v>
      </c>
    </row>
    <row r="273" spans="1:17" ht="12.75" customHeight="1">
      <c r="A273" s="196" t="s">
        <v>547</v>
      </c>
      <c r="B273" s="197" t="s">
        <v>548</v>
      </c>
      <c r="C273" s="215"/>
      <c r="D273" s="216" t="s">
        <v>15</v>
      </c>
      <c r="E273" s="216"/>
      <c r="F273" s="216" t="s">
        <v>15</v>
      </c>
      <c r="G273" s="156">
        <v>2</v>
      </c>
      <c r="H273" s="170"/>
      <c r="I273" s="157"/>
      <c r="J273" s="158">
        <v>3</v>
      </c>
      <c r="K273" s="159" t="s">
        <v>16</v>
      </c>
      <c r="L273" s="156"/>
      <c r="M273" s="321"/>
      <c r="N273" s="229"/>
      <c r="O273" s="164" t="s">
        <v>195</v>
      </c>
      <c r="P273" s="434" t="s">
        <v>806</v>
      </c>
      <c r="Q273" s="164" t="s">
        <v>549</v>
      </c>
    </row>
    <row r="274" spans="1:17" ht="12.75" customHeight="1">
      <c r="A274" s="468" t="s">
        <v>550</v>
      </c>
      <c r="B274" s="469" t="s">
        <v>551</v>
      </c>
      <c r="C274" s="215"/>
      <c r="D274" s="216" t="s">
        <v>15</v>
      </c>
      <c r="E274" s="216"/>
      <c r="F274" s="216" t="s">
        <v>15</v>
      </c>
      <c r="G274" s="358"/>
      <c r="H274" s="184">
        <v>2</v>
      </c>
      <c r="I274" s="185"/>
      <c r="J274" s="186">
        <v>3</v>
      </c>
      <c r="K274" s="187" t="s">
        <v>20</v>
      </c>
      <c r="L274" s="193"/>
      <c r="M274" s="384"/>
      <c r="N274" s="470"/>
      <c r="O274" s="164" t="s">
        <v>195</v>
      </c>
      <c r="P274" s="434" t="s">
        <v>806</v>
      </c>
      <c r="Q274" s="164" t="s">
        <v>552</v>
      </c>
    </row>
    <row r="275" spans="1:17" ht="12.75" customHeight="1">
      <c r="A275" s="303" t="s">
        <v>788</v>
      </c>
      <c r="B275" s="304" t="s">
        <v>744</v>
      </c>
      <c r="C275" s="225"/>
      <c r="D275" s="226"/>
      <c r="E275" s="226"/>
      <c r="F275" s="227" t="s">
        <v>15</v>
      </c>
      <c r="G275" s="306">
        <v>2</v>
      </c>
      <c r="H275" s="307"/>
      <c r="I275" s="305"/>
      <c r="J275" s="308">
        <v>3</v>
      </c>
      <c r="K275" s="309" t="s">
        <v>16</v>
      </c>
      <c r="L275" s="306"/>
      <c r="M275" s="386"/>
      <c r="N275" s="312"/>
      <c r="O275" s="302" t="s">
        <v>745</v>
      </c>
      <c r="P275" s="313" t="s">
        <v>813</v>
      </c>
      <c r="Q275" s="302" t="s">
        <v>746</v>
      </c>
    </row>
    <row r="276" spans="1:17" ht="12.75" customHeight="1">
      <c r="A276" s="196" t="s">
        <v>560</v>
      </c>
      <c r="B276" s="197" t="s">
        <v>561</v>
      </c>
      <c r="C276" s="215"/>
      <c r="D276" s="216" t="s">
        <v>15</v>
      </c>
      <c r="E276" s="216"/>
      <c r="F276" s="216" t="s">
        <v>15</v>
      </c>
      <c r="G276" s="156">
        <v>2</v>
      </c>
      <c r="H276" s="170"/>
      <c r="I276" s="157"/>
      <c r="J276" s="158">
        <v>3</v>
      </c>
      <c r="K276" s="159" t="s">
        <v>16</v>
      </c>
      <c r="L276" s="156"/>
      <c r="M276" s="365"/>
      <c r="N276" s="229"/>
      <c r="O276" s="164" t="s">
        <v>86</v>
      </c>
      <c r="P276" s="434" t="s">
        <v>806</v>
      </c>
      <c r="Q276" s="164" t="s">
        <v>562</v>
      </c>
    </row>
    <row r="277" spans="1:17" ht="12.75" customHeight="1">
      <c r="A277" s="426" t="s">
        <v>638</v>
      </c>
      <c r="B277" s="427" t="s">
        <v>639</v>
      </c>
      <c r="C277" s="225" t="s">
        <v>771</v>
      </c>
      <c r="D277" s="305"/>
      <c r="E277" s="305" t="s">
        <v>771</v>
      </c>
      <c r="F277" s="471"/>
      <c r="G277" s="203">
        <v>2</v>
      </c>
      <c r="H277" s="204"/>
      <c r="I277" s="205"/>
      <c r="J277" s="206">
        <v>3</v>
      </c>
      <c r="K277" s="207" t="s">
        <v>16</v>
      </c>
      <c r="L277" s="428"/>
      <c r="M277" s="210"/>
      <c r="N277" s="442"/>
      <c r="O277" s="427" t="s">
        <v>488</v>
      </c>
      <c r="P277" s="472" t="s">
        <v>630</v>
      </c>
      <c r="Q277" s="164" t="s">
        <v>640</v>
      </c>
    </row>
    <row r="278" spans="1:17" ht="12.75" customHeight="1">
      <c r="A278" s="196" t="s">
        <v>401</v>
      </c>
      <c r="B278" s="197" t="s">
        <v>402</v>
      </c>
      <c r="C278" s="215"/>
      <c r="D278" s="216" t="s">
        <v>15</v>
      </c>
      <c r="E278" s="390"/>
      <c r="F278" s="363"/>
      <c r="G278" s="156">
        <v>2</v>
      </c>
      <c r="H278" s="170"/>
      <c r="I278" s="157"/>
      <c r="J278" s="158">
        <v>3</v>
      </c>
      <c r="K278" s="159" t="s">
        <v>16</v>
      </c>
      <c r="L278" s="156"/>
      <c r="M278" s="365"/>
      <c r="N278" s="165"/>
      <c r="O278" s="175" t="s">
        <v>63</v>
      </c>
      <c r="P278" s="293" t="s">
        <v>814</v>
      </c>
      <c r="Q278" s="164" t="s">
        <v>403</v>
      </c>
    </row>
    <row r="279" spans="1:17" ht="12.75" customHeight="1">
      <c r="A279" s="473" t="s">
        <v>784</v>
      </c>
      <c r="B279" s="474" t="s">
        <v>507</v>
      </c>
      <c r="C279" s="215"/>
      <c r="D279" s="216" t="s">
        <v>771</v>
      </c>
      <c r="E279" s="216"/>
      <c r="F279" s="216" t="s">
        <v>771</v>
      </c>
      <c r="G279" s="475">
        <v>2</v>
      </c>
      <c r="H279" s="476"/>
      <c r="I279" s="477"/>
      <c r="J279" s="478">
        <v>3</v>
      </c>
      <c r="K279" s="159" t="s">
        <v>16</v>
      </c>
      <c r="L279" s="475"/>
      <c r="M279" s="479"/>
      <c r="N279" s="480"/>
      <c r="O279" s="481" t="s">
        <v>180</v>
      </c>
      <c r="P279" s="482" t="s">
        <v>630</v>
      </c>
      <c r="Q279" s="164" t="s">
        <v>508</v>
      </c>
    </row>
    <row r="280" spans="1:17" ht="12.75" customHeight="1">
      <c r="A280" s="31" t="s">
        <v>509</v>
      </c>
      <c r="B280" s="32" t="s">
        <v>510</v>
      </c>
      <c r="C280" s="232"/>
      <c r="D280" s="231" t="s">
        <v>15</v>
      </c>
      <c r="E280" s="231"/>
      <c r="F280" s="231" t="s">
        <v>15</v>
      </c>
      <c r="G280" s="20">
        <v>2</v>
      </c>
      <c r="H280" s="17"/>
      <c r="I280" s="16"/>
      <c r="J280" s="26">
        <v>3</v>
      </c>
      <c r="K280" s="19" t="s">
        <v>16</v>
      </c>
      <c r="L280" s="20"/>
      <c r="M280" s="74"/>
      <c r="N280" s="72"/>
      <c r="O280" s="29" t="s">
        <v>511</v>
      </c>
      <c r="P280" s="90"/>
      <c r="Q280" s="27" t="s">
        <v>512</v>
      </c>
    </row>
    <row r="281" spans="1:17" ht="12.75" customHeight="1">
      <c r="A281" s="520" t="s">
        <v>97</v>
      </c>
      <c r="B281" s="520"/>
      <c r="C281" s="521">
        <v>83</v>
      </c>
      <c r="D281" s="521">
        <f>SUMIF(D242:D280,"=x",$G242:$G280)+SUMIF(D242:D280,"=x",$H242:$H280)+SUMIF(D242:D280,"=x",$I242:$I280)</f>
        <v>0</v>
      </c>
      <c r="E281" s="521">
        <f>SUMIF(E242:E280,"=x",$G242:$G280)+SUMIF(E242:E280,"=x",$H242:$H280)+SUMIF(E242:E280,"=x",$I242:$I280)</f>
        <v>0</v>
      </c>
      <c r="F281" s="521">
        <f>SUMIF(F242:F280,"=x",$G242:$G280)+SUMIF(F242:F280,"=x",$H242:$H280)+SUMIF(F242:F280,"=x",$I242:$I280)</f>
        <v>0</v>
      </c>
      <c r="G281" s="522">
        <v>83</v>
      </c>
      <c r="H281" s="522"/>
      <c r="I281" s="522"/>
      <c r="J281" s="522"/>
      <c r="K281" s="522"/>
      <c r="L281" s="34"/>
      <c r="M281" s="35"/>
      <c r="N281" s="36"/>
      <c r="O281" s="37"/>
      <c r="P281" s="63"/>
      <c r="Q281" s="39"/>
    </row>
    <row r="282" spans="1:17" ht="12.75" customHeight="1">
      <c r="A282" s="523" t="s">
        <v>98</v>
      </c>
      <c r="B282" s="523"/>
      <c r="C282" s="524">
        <f>SUM(J242:J280)</f>
        <v>123</v>
      </c>
      <c r="D282" s="524">
        <f>SUMIF(D242:D280,"=x",$J242:$J280)</f>
        <v>0</v>
      </c>
      <c r="E282" s="524">
        <f>SUMIF(E242:E280,"=x",$J242:$J280)</f>
        <v>0</v>
      </c>
      <c r="F282" s="524">
        <f>SUMIF(F242:F280,"=x",$J242:$J280)</f>
        <v>0</v>
      </c>
      <c r="G282" s="551">
        <f>SUM(C282:F282)</f>
        <v>123</v>
      </c>
      <c r="H282" s="551"/>
      <c r="I282" s="551"/>
      <c r="J282" s="551"/>
      <c r="K282" s="551"/>
      <c r="L282" s="41"/>
      <c r="M282" s="35"/>
      <c r="N282" s="36"/>
      <c r="O282" s="37"/>
      <c r="P282" s="63"/>
      <c r="Q282" s="39"/>
    </row>
    <row r="283" spans="1:17" ht="12.75" customHeight="1">
      <c r="A283" s="556" t="s">
        <v>99</v>
      </c>
      <c r="B283" s="556"/>
      <c r="C283" s="557">
        <v>27</v>
      </c>
      <c r="D283" s="557">
        <f>SUMPRODUCT(--(D242:D280="x"),--($J242:$J280="K"))</f>
        <v>0</v>
      </c>
      <c r="E283" s="557">
        <f>SUMPRODUCT(--(E242:E280="x"),--($J242:$J280="K"))</f>
        <v>0</v>
      </c>
      <c r="F283" s="557">
        <f>SUMPRODUCT(--(F242:F280="x"),--($J242:$J280="K"))</f>
        <v>0</v>
      </c>
      <c r="G283" s="558">
        <f>SUM(C283:F283)</f>
        <v>27</v>
      </c>
      <c r="H283" s="558"/>
      <c r="I283" s="558"/>
      <c r="J283" s="558"/>
      <c r="K283" s="558"/>
      <c r="L283" s="52"/>
      <c r="M283" s="35"/>
      <c r="N283" s="36"/>
      <c r="O283" s="37"/>
      <c r="P283" s="63"/>
      <c r="Q283" s="39"/>
    </row>
    <row r="284" spans="1:17" ht="12.75" customHeight="1">
      <c r="A284" s="559" t="s">
        <v>183</v>
      </c>
      <c r="B284" s="559"/>
      <c r="C284" s="560"/>
      <c r="D284" s="560"/>
      <c r="E284" s="560"/>
      <c r="F284" s="560"/>
      <c r="G284" s="561"/>
      <c r="H284" s="561"/>
      <c r="I284" s="561"/>
      <c r="J284" s="561"/>
      <c r="K284" s="561"/>
      <c r="L284" s="66"/>
      <c r="M284" s="65"/>
      <c r="N284" s="67"/>
      <c r="O284" s="64"/>
      <c r="P284" s="68"/>
      <c r="Q284" s="69"/>
    </row>
    <row r="285" spans="1:17" ht="12.75" customHeight="1">
      <c r="A285" s="31" t="s">
        <v>513</v>
      </c>
      <c r="B285" s="32" t="s">
        <v>514</v>
      </c>
      <c r="C285" s="232"/>
      <c r="D285" s="231" t="s">
        <v>15</v>
      </c>
      <c r="E285" s="231"/>
      <c r="F285" s="231" t="s">
        <v>772</v>
      </c>
      <c r="G285" s="20">
        <v>2</v>
      </c>
      <c r="H285" s="17"/>
      <c r="I285" s="16"/>
      <c r="J285" s="26">
        <v>3</v>
      </c>
      <c r="K285" s="19" t="s">
        <v>16</v>
      </c>
      <c r="L285" s="20"/>
      <c r="M285" s="91"/>
      <c r="N285" s="33"/>
      <c r="O285" s="29" t="s">
        <v>188</v>
      </c>
      <c r="P285" s="73" t="s">
        <v>805</v>
      </c>
      <c r="Q285" s="27" t="s">
        <v>515</v>
      </c>
    </row>
    <row r="286" spans="1:17" ht="12.75" customHeight="1">
      <c r="A286" s="31" t="s">
        <v>516</v>
      </c>
      <c r="B286" s="32" t="s">
        <v>517</v>
      </c>
      <c r="C286" s="232"/>
      <c r="D286" s="231" t="s">
        <v>15</v>
      </c>
      <c r="E286" s="231"/>
      <c r="F286" s="231" t="s">
        <v>772</v>
      </c>
      <c r="G286" s="20">
        <v>2</v>
      </c>
      <c r="H286" s="17"/>
      <c r="I286" s="16"/>
      <c r="J286" s="26">
        <v>3</v>
      </c>
      <c r="K286" s="19" t="s">
        <v>16</v>
      </c>
      <c r="L286" s="20"/>
      <c r="M286" s="91"/>
      <c r="N286" s="72"/>
      <c r="O286" s="29" t="s">
        <v>518</v>
      </c>
      <c r="P286" s="73"/>
      <c r="Q286" s="27" t="s">
        <v>519</v>
      </c>
    </row>
    <row r="287" spans="1:17" ht="12.75" customHeight="1">
      <c r="A287" s="31" t="s">
        <v>520</v>
      </c>
      <c r="B287" s="32" t="s">
        <v>521</v>
      </c>
      <c r="C287" s="232" t="s">
        <v>15</v>
      </c>
      <c r="D287" s="244"/>
      <c r="E287" s="231" t="s">
        <v>15</v>
      </c>
      <c r="F287" s="244"/>
      <c r="G287" s="20">
        <v>2</v>
      </c>
      <c r="H287" s="17"/>
      <c r="I287" s="16"/>
      <c r="J287" s="26">
        <v>3</v>
      </c>
      <c r="K287" s="19" t="s">
        <v>16</v>
      </c>
      <c r="L287" s="20"/>
      <c r="M287" s="91"/>
      <c r="N287" s="72"/>
      <c r="O287" s="29" t="s">
        <v>86</v>
      </c>
      <c r="P287" s="73"/>
      <c r="Q287" s="27" t="s">
        <v>522</v>
      </c>
    </row>
    <row r="288" spans="1:17" ht="12.75" customHeight="1">
      <c r="A288" s="196" t="s">
        <v>523</v>
      </c>
      <c r="B288" s="197" t="s">
        <v>524</v>
      </c>
      <c r="C288" s="215"/>
      <c r="D288" s="216" t="s">
        <v>15</v>
      </c>
      <c r="E288" s="216"/>
      <c r="F288" s="216" t="s">
        <v>15</v>
      </c>
      <c r="G288" s="156">
        <v>2</v>
      </c>
      <c r="H288" s="170"/>
      <c r="I288" s="157"/>
      <c r="J288" s="158">
        <v>3</v>
      </c>
      <c r="K288" s="159" t="s">
        <v>16</v>
      </c>
      <c r="L288" s="156"/>
      <c r="M288" s="365"/>
      <c r="N288" s="229"/>
      <c r="O288" s="175" t="s">
        <v>86</v>
      </c>
      <c r="P288" s="434"/>
      <c r="Q288" s="164" t="s">
        <v>525</v>
      </c>
    </row>
    <row r="289" spans="1:17" ht="12.75" customHeight="1">
      <c r="A289" s="196" t="s">
        <v>526</v>
      </c>
      <c r="B289" s="197" t="s">
        <v>527</v>
      </c>
      <c r="C289" s="215"/>
      <c r="D289" s="216" t="s">
        <v>15</v>
      </c>
      <c r="E289" s="216"/>
      <c r="F289" s="216" t="s">
        <v>772</v>
      </c>
      <c r="G289" s="156">
        <v>2</v>
      </c>
      <c r="H289" s="170"/>
      <c r="I289" s="157"/>
      <c r="J289" s="158">
        <v>3</v>
      </c>
      <c r="K289" s="159" t="s">
        <v>16</v>
      </c>
      <c r="L289" s="156"/>
      <c r="M289" s="161"/>
      <c r="N289" s="229"/>
      <c r="O289" s="175" t="s">
        <v>188</v>
      </c>
      <c r="P289" s="434" t="s">
        <v>805</v>
      </c>
      <c r="Q289" s="164" t="s">
        <v>528</v>
      </c>
    </row>
    <row r="290" spans="1:17" ht="12.75" customHeight="1">
      <c r="A290" s="426" t="s">
        <v>641</v>
      </c>
      <c r="B290" s="483" t="s">
        <v>642</v>
      </c>
      <c r="C290" s="215" t="s">
        <v>15</v>
      </c>
      <c r="D290" s="435"/>
      <c r="E290" s="216" t="s">
        <v>15</v>
      </c>
      <c r="F290" s="435"/>
      <c r="G290" s="428">
        <v>2</v>
      </c>
      <c r="H290" s="204"/>
      <c r="I290" s="444"/>
      <c r="J290" s="206">
        <v>3</v>
      </c>
      <c r="K290" s="463" t="s">
        <v>16</v>
      </c>
      <c r="L290" s="203"/>
      <c r="M290" s="210"/>
      <c r="N290" s="332"/>
      <c r="O290" s="483" t="s">
        <v>86</v>
      </c>
      <c r="P290" s="431"/>
      <c r="Q290" s="164" t="s">
        <v>643</v>
      </c>
    </row>
    <row r="291" spans="1:17" ht="12.75" customHeight="1">
      <c r="A291" s="426" t="s">
        <v>647</v>
      </c>
      <c r="B291" s="483" t="s">
        <v>725</v>
      </c>
      <c r="C291" s="215"/>
      <c r="D291" s="216" t="s">
        <v>15</v>
      </c>
      <c r="E291" s="216"/>
      <c r="F291" s="216" t="s">
        <v>15</v>
      </c>
      <c r="G291" s="428">
        <v>2</v>
      </c>
      <c r="H291" s="204"/>
      <c r="I291" s="444"/>
      <c r="J291" s="206">
        <v>3</v>
      </c>
      <c r="K291" s="463" t="s">
        <v>16</v>
      </c>
      <c r="L291" s="203"/>
      <c r="M291" s="210"/>
      <c r="N291" s="332"/>
      <c r="O291" s="483" t="s">
        <v>86</v>
      </c>
      <c r="P291" s="426"/>
      <c r="Q291" s="164" t="s">
        <v>726</v>
      </c>
    </row>
    <row r="292" spans="1:17" ht="12.75" customHeight="1">
      <c r="A292" s="196" t="s">
        <v>529</v>
      </c>
      <c r="B292" s="197" t="s">
        <v>530</v>
      </c>
      <c r="C292" s="215" t="s">
        <v>15</v>
      </c>
      <c r="D292" s="435"/>
      <c r="E292" s="216" t="s">
        <v>15</v>
      </c>
      <c r="F292" s="435"/>
      <c r="G292" s="156">
        <v>2</v>
      </c>
      <c r="H292" s="170"/>
      <c r="I292" s="157"/>
      <c r="J292" s="158">
        <v>3</v>
      </c>
      <c r="K292" s="159" t="s">
        <v>16</v>
      </c>
      <c r="L292" s="171" t="s">
        <v>19</v>
      </c>
      <c r="M292" s="161" t="s">
        <v>531</v>
      </c>
      <c r="N292" s="285" t="s">
        <v>532</v>
      </c>
      <c r="O292" s="175" t="s">
        <v>188</v>
      </c>
      <c r="P292" s="434" t="s">
        <v>805</v>
      </c>
      <c r="Q292" s="164" t="s">
        <v>533</v>
      </c>
    </row>
    <row r="293" spans="1:17" ht="12.75" customHeight="1">
      <c r="A293" s="196" t="s">
        <v>531</v>
      </c>
      <c r="B293" s="197" t="s">
        <v>532</v>
      </c>
      <c r="C293" s="215" t="s">
        <v>15</v>
      </c>
      <c r="D293" s="435"/>
      <c r="E293" s="216" t="s">
        <v>15</v>
      </c>
      <c r="F293" s="435"/>
      <c r="G293" s="156"/>
      <c r="H293" s="170">
        <v>2</v>
      </c>
      <c r="I293" s="157"/>
      <c r="J293" s="158">
        <v>3</v>
      </c>
      <c r="K293" s="159" t="s">
        <v>20</v>
      </c>
      <c r="L293" s="156"/>
      <c r="M293" s="365"/>
      <c r="N293" s="229"/>
      <c r="O293" s="175" t="s">
        <v>188</v>
      </c>
      <c r="P293" s="434" t="s">
        <v>805</v>
      </c>
      <c r="Q293" s="164" t="s">
        <v>534</v>
      </c>
    </row>
    <row r="294" spans="1:17" ht="12.75" customHeight="1">
      <c r="A294" s="196" t="s">
        <v>535</v>
      </c>
      <c r="B294" s="197" t="s">
        <v>536</v>
      </c>
      <c r="C294" s="215"/>
      <c r="D294" s="216"/>
      <c r="E294" s="216"/>
      <c r="F294" s="216" t="s">
        <v>15</v>
      </c>
      <c r="G294" s="156">
        <v>2</v>
      </c>
      <c r="H294" s="170"/>
      <c r="I294" s="157"/>
      <c r="J294" s="158">
        <v>3</v>
      </c>
      <c r="K294" s="159" t="s">
        <v>16</v>
      </c>
      <c r="L294" s="156"/>
      <c r="M294" s="365"/>
      <c r="N294" s="285"/>
      <c r="O294" s="175" t="s">
        <v>188</v>
      </c>
      <c r="P294" s="315" t="s">
        <v>810</v>
      </c>
      <c r="Q294" s="164" t="s">
        <v>537</v>
      </c>
    </row>
    <row r="295" spans="1:17" ht="12.75" customHeight="1">
      <c r="A295" s="196" t="s">
        <v>538</v>
      </c>
      <c r="B295" s="197" t="s">
        <v>539</v>
      </c>
      <c r="C295" s="215"/>
      <c r="D295" s="216"/>
      <c r="E295" s="216"/>
      <c r="F295" s="216" t="s">
        <v>15</v>
      </c>
      <c r="G295" s="156">
        <v>2</v>
      </c>
      <c r="H295" s="170"/>
      <c r="I295" s="157"/>
      <c r="J295" s="158">
        <v>3</v>
      </c>
      <c r="K295" s="159" t="s">
        <v>16</v>
      </c>
      <c r="L295" s="156"/>
      <c r="M295" s="365"/>
      <c r="N295" s="393"/>
      <c r="O295" s="164" t="s">
        <v>195</v>
      </c>
      <c r="P295" s="315" t="s">
        <v>810</v>
      </c>
      <c r="Q295" s="164" t="s">
        <v>540</v>
      </c>
    </row>
    <row r="296" spans="1:17" ht="12.75" customHeight="1">
      <c r="A296" s="196" t="s">
        <v>541</v>
      </c>
      <c r="B296" s="197" t="s">
        <v>542</v>
      </c>
      <c r="C296" s="215"/>
      <c r="D296" s="216"/>
      <c r="E296" s="216" t="s">
        <v>15</v>
      </c>
      <c r="F296" s="216"/>
      <c r="G296" s="156"/>
      <c r="H296" s="170">
        <v>2</v>
      </c>
      <c r="I296" s="157"/>
      <c r="J296" s="158">
        <v>3</v>
      </c>
      <c r="K296" s="159" t="s">
        <v>20</v>
      </c>
      <c r="L296" s="156"/>
      <c r="M296" s="365"/>
      <c r="N296" s="285"/>
      <c r="O296" s="175" t="s">
        <v>188</v>
      </c>
      <c r="P296" s="379" t="s">
        <v>810</v>
      </c>
      <c r="Q296" s="164" t="s">
        <v>543</v>
      </c>
    </row>
    <row r="297" spans="1:17" ht="12.75" customHeight="1">
      <c r="A297" s="196" t="s">
        <v>544</v>
      </c>
      <c r="B297" s="197" t="s">
        <v>545</v>
      </c>
      <c r="C297" s="215"/>
      <c r="D297" s="216"/>
      <c r="E297" s="216" t="s">
        <v>15</v>
      </c>
      <c r="F297" s="216"/>
      <c r="G297" s="156"/>
      <c r="H297" s="170">
        <v>2</v>
      </c>
      <c r="I297" s="157"/>
      <c r="J297" s="158">
        <v>3</v>
      </c>
      <c r="K297" s="159" t="s">
        <v>20</v>
      </c>
      <c r="L297" s="156"/>
      <c r="M297" s="365"/>
      <c r="N297" s="229"/>
      <c r="O297" s="175" t="s">
        <v>518</v>
      </c>
      <c r="P297" s="379" t="s">
        <v>630</v>
      </c>
      <c r="Q297" s="164" t="s">
        <v>546</v>
      </c>
    </row>
    <row r="298" spans="1:17" ht="12.75" customHeight="1">
      <c r="A298" s="196" t="s">
        <v>547</v>
      </c>
      <c r="B298" s="197" t="s">
        <v>548</v>
      </c>
      <c r="C298" s="215"/>
      <c r="D298" s="216" t="s">
        <v>15</v>
      </c>
      <c r="E298" s="216"/>
      <c r="F298" s="216" t="s">
        <v>15</v>
      </c>
      <c r="G298" s="156">
        <v>2</v>
      </c>
      <c r="H298" s="170"/>
      <c r="I298" s="157"/>
      <c r="J298" s="158">
        <v>3</v>
      </c>
      <c r="K298" s="159" t="s">
        <v>16</v>
      </c>
      <c r="L298" s="156"/>
      <c r="M298" s="321"/>
      <c r="N298" s="229"/>
      <c r="O298" s="164" t="s">
        <v>195</v>
      </c>
      <c r="P298" s="375" t="s">
        <v>805</v>
      </c>
      <c r="Q298" s="164" t="s">
        <v>549</v>
      </c>
    </row>
    <row r="299" spans="1:17" ht="12.75" customHeight="1">
      <c r="A299" s="468" t="s">
        <v>550</v>
      </c>
      <c r="B299" s="469" t="s">
        <v>551</v>
      </c>
      <c r="C299" s="215"/>
      <c r="D299" s="216" t="s">
        <v>15</v>
      </c>
      <c r="E299" s="216"/>
      <c r="F299" s="216" t="s">
        <v>15</v>
      </c>
      <c r="G299" s="358"/>
      <c r="H299" s="184">
        <v>2</v>
      </c>
      <c r="I299" s="185"/>
      <c r="J299" s="186">
        <v>3</v>
      </c>
      <c r="K299" s="187" t="s">
        <v>20</v>
      </c>
      <c r="L299" s="193"/>
      <c r="M299" s="384"/>
      <c r="N299" s="470"/>
      <c r="O299" s="164" t="s">
        <v>195</v>
      </c>
      <c r="P299" s="375" t="s">
        <v>805</v>
      </c>
      <c r="Q299" s="164" t="s">
        <v>552</v>
      </c>
    </row>
    <row r="300" spans="1:17" ht="12.75" customHeight="1">
      <c r="A300" s="196" t="s">
        <v>553</v>
      </c>
      <c r="B300" s="197" t="s">
        <v>554</v>
      </c>
      <c r="C300" s="215" t="s">
        <v>15</v>
      </c>
      <c r="D300" s="435"/>
      <c r="E300" s="216" t="s">
        <v>15</v>
      </c>
      <c r="F300" s="435"/>
      <c r="G300" s="156"/>
      <c r="H300" s="170">
        <v>2</v>
      </c>
      <c r="I300" s="157"/>
      <c r="J300" s="158">
        <v>3</v>
      </c>
      <c r="K300" s="159" t="s">
        <v>20</v>
      </c>
      <c r="L300" s="156"/>
      <c r="M300" s="365"/>
      <c r="N300" s="165"/>
      <c r="O300" s="175" t="s">
        <v>518</v>
      </c>
      <c r="P300" s="375"/>
      <c r="Q300" s="164" t="s">
        <v>555</v>
      </c>
    </row>
    <row r="301" spans="1:17" ht="12.75" customHeight="1">
      <c r="A301" s="196" t="s">
        <v>556</v>
      </c>
      <c r="B301" s="197" t="s">
        <v>557</v>
      </c>
      <c r="C301" s="215" t="s">
        <v>15</v>
      </c>
      <c r="D301" s="435"/>
      <c r="E301" s="216" t="s">
        <v>15</v>
      </c>
      <c r="F301" s="435"/>
      <c r="G301" s="156"/>
      <c r="H301" s="170">
        <v>2</v>
      </c>
      <c r="I301" s="157"/>
      <c r="J301" s="158">
        <v>3</v>
      </c>
      <c r="K301" s="159" t="s">
        <v>20</v>
      </c>
      <c r="L301" s="156"/>
      <c r="M301" s="365"/>
      <c r="N301" s="165"/>
      <c r="O301" s="175" t="s">
        <v>558</v>
      </c>
      <c r="P301" s="484"/>
      <c r="Q301" s="164" t="s">
        <v>559</v>
      </c>
    </row>
    <row r="302" spans="1:17" ht="12.75" customHeight="1">
      <c r="A302" s="196" t="s">
        <v>560</v>
      </c>
      <c r="B302" s="197" t="s">
        <v>561</v>
      </c>
      <c r="C302" s="215"/>
      <c r="D302" s="216" t="s">
        <v>15</v>
      </c>
      <c r="E302" s="216"/>
      <c r="F302" s="216" t="s">
        <v>15</v>
      </c>
      <c r="G302" s="156">
        <v>2</v>
      </c>
      <c r="H302" s="170"/>
      <c r="I302" s="157"/>
      <c r="J302" s="158">
        <v>3</v>
      </c>
      <c r="K302" s="159" t="s">
        <v>16</v>
      </c>
      <c r="L302" s="156"/>
      <c r="M302" s="365"/>
      <c r="N302" s="229"/>
      <c r="O302" s="164" t="s">
        <v>86</v>
      </c>
      <c r="P302" s="434" t="s">
        <v>805</v>
      </c>
      <c r="Q302" s="164" t="s">
        <v>562</v>
      </c>
    </row>
    <row r="303" spans="1:17" ht="12.75" customHeight="1">
      <c r="A303" s="196" t="s">
        <v>563</v>
      </c>
      <c r="B303" s="197" t="s">
        <v>564</v>
      </c>
      <c r="C303" s="215"/>
      <c r="D303" s="216"/>
      <c r="E303" s="216" t="s">
        <v>15</v>
      </c>
      <c r="F303" s="216"/>
      <c r="G303" s="156">
        <v>2</v>
      </c>
      <c r="H303" s="170"/>
      <c r="I303" s="157"/>
      <c r="J303" s="158">
        <v>3</v>
      </c>
      <c r="K303" s="159" t="s">
        <v>16</v>
      </c>
      <c r="L303" s="156"/>
      <c r="M303" s="365"/>
      <c r="N303" s="229"/>
      <c r="O303" s="175" t="s">
        <v>558</v>
      </c>
      <c r="P303" s="379" t="s">
        <v>630</v>
      </c>
      <c r="Q303" s="164" t="s">
        <v>565</v>
      </c>
    </row>
    <row r="304" spans="1:17" ht="12.75" customHeight="1">
      <c r="A304" s="426" t="s">
        <v>644</v>
      </c>
      <c r="B304" s="483" t="s">
        <v>645</v>
      </c>
      <c r="C304" s="485" t="s">
        <v>15</v>
      </c>
      <c r="D304" s="326"/>
      <c r="E304" s="200"/>
      <c r="F304" s="486"/>
      <c r="G304" s="428">
        <v>2</v>
      </c>
      <c r="H304" s="204"/>
      <c r="I304" s="444"/>
      <c r="J304" s="206">
        <v>3</v>
      </c>
      <c r="K304" s="463" t="s">
        <v>16</v>
      </c>
      <c r="L304" s="203"/>
      <c r="M304" s="210"/>
      <c r="N304" s="332"/>
      <c r="O304" s="483" t="s">
        <v>558</v>
      </c>
      <c r="P304" s="439" t="s">
        <v>630</v>
      </c>
      <c r="Q304" s="164" t="s">
        <v>646</v>
      </c>
    </row>
    <row r="305" spans="1:18" ht="12.75" customHeight="1">
      <c r="A305" s="520" t="s">
        <v>97</v>
      </c>
      <c r="B305" s="520"/>
      <c r="C305" s="521"/>
      <c r="D305" s="521"/>
      <c r="E305" s="521"/>
      <c r="F305" s="521"/>
      <c r="G305" s="522">
        <v>40</v>
      </c>
      <c r="H305" s="522"/>
      <c r="I305" s="522"/>
      <c r="J305" s="522"/>
      <c r="K305" s="522"/>
      <c r="L305" s="34"/>
      <c r="M305" s="35"/>
      <c r="N305" s="36"/>
      <c r="O305" s="37"/>
      <c r="P305" s="63"/>
      <c r="Q305" s="39"/>
    </row>
    <row r="306" spans="1:18" ht="12.75" customHeight="1">
      <c r="A306" s="523" t="s">
        <v>98</v>
      </c>
      <c r="B306" s="523"/>
      <c r="C306" s="524"/>
      <c r="D306" s="524"/>
      <c r="E306" s="524"/>
      <c r="F306" s="524"/>
      <c r="G306" s="551">
        <f>SUM(J285:J304)</f>
        <v>60</v>
      </c>
      <c r="H306" s="551"/>
      <c r="I306" s="551"/>
      <c r="J306" s="551"/>
      <c r="K306" s="551"/>
      <c r="L306" s="41"/>
      <c r="M306" s="35"/>
      <c r="N306" s="36"/>
      <c r="O306" s="37"/>
      <c r="P306" s="63"/>
      <c r="Q306" s="39"/>
    </row>
    <row r="307" spans="1:18" ht="12.75" customHeight="1">
      <c r="A307" s="556" t="s">
        <v>99</v>
      </c>
      <c r="B307" s="556"/>
      <c r="C307" s="557"/>
      <c r="D307" s="557"/>
      <c r="E307" s="557"/>
      <c r="F307" s="557"/>
      <c r="G307" s="558">
        <v>14</v>
      </c>
      <c r="H307" s="558"/>
      <c r="I307" s="558"/>
      <c r="J307" s="558"/>
      <c r="K307" s="558"/>
      <c r="L307" s="52"/>
      <c r="M307" s="35"/>
      <c r="N307" s="36"/>
      <c r="O307" s="37"/>
      <c r="P307" s="63"/>
      <c r="Q307" s="39"/>
    </row>
    <row r="308" spans="1:18" ht="12.75" customHeight="1">
      <c r="A308" s="559" t="s">
        <v>566</v>
      </c>
      <c r="B308" s="559"/>
      <c r="C308" s="560"/>
      <c r="D308" s="560"/>
      <c r="E308" s="560"/>
      <c r="F308" s="560"/>
      <c r="G308" s="561"/>
      <c r="H308" s="561"/>
      <c r="I308" s="561"/>
      <c r="J308" s="561"/>
      <c r="K308" s="561"/>
      <c r="L308" s="66"/>
      <c r="M308" s="65"/>
      <c r="N308" s="67"/>
      <c r="O308" s="64"/>
      <c r="P308" s="68"/>
      <c r="Q308" s="69"/>
    </row>
    <row r="309" spans="1:18" ht="12.75" customHeight="1">
      <c r="A309" s="96"/>
      <c r="B309" s="32" t="s">
        <v>566</v>
      </c>
      <c r="C309" s="15"/>
      <c r="D309" s="16"/>
      <c r="E309" s="16"/>
      <c r="F309" s="50"/>
      <c r="G309" s="15"/>
      <c r="H309" s="16"/>
      <c r="I309" s="16"/>
      <c r="J309" s="26">
        <v>15</v>
      </c>
      <c r="K309" s="97"/>
      <c r="L309" s="15"/>
      <c r="M309" s="16"/>
      <c r="N309" s="50"/>
      <c r="O309" s="175" t="s">
        <v>724</v>
      </c>
      <c r="P309" s="32"/>
      <c r="Q309" s="29" t="s">
        <v>566</v>
      </c>
      <c r="R309" s="262"/>
    </row>
    <row r="310" spans="1:18" ht="12.75" customHeight="1">
      <c r="A310" s="520" t="s">
        <v>97</v>
      </c>
      <c r="B310" s="520"/>
      <c r="C310" s="521"/>
      <c r="D310" s="521"/>
      <c r="E310" s="521"/>
      <c r="F310" s="521"/>
      <c r="G310" s="522">
        <f>SUM(C310:F310)</f>
        <v>0</v>
      </c>
      <c r="H310" s="522"/>
      <c r="I310" s="522"/>
      <c r="J310" s="522"/>
      <c r="K310" s="522"/>
      <c r="L310" s="34"/>
      <c r="M310" s="35"/>
      <c r="N310" s="36"/>
      <c r="O310" s="37"/>
      <c r="P310" s="63"/>
      <c r="Q310" s="39"/>
    </row>
    <row r="311" spans="1:18" ht="12.75" customHeight="1">
      <c r="A311" s="523" t="s">
        <v>98</v>
      </c>
      <c r="B311" s="523"/>
      <c r="C311" s="524">
        <v>15</v>
      </c>
      <c r="D311" s="524">
        <f>SUMIF(D289:D308,"=x",$J289:$J308)</f>
        <v>0</v>
      </c>
      <c r="E311" s="524">
        <f>SUMIF(E289:E308,"=x",$J289:$J308)</f>
        <v>0</v>
      </c>
      <c r="F311" s="524">
        <f>SUMIF(F289:F308,"=x",$J289:$J308)</f>
        <v>0</v>
      </c>
      <c r="G311" s="551">
        <f>SUM(C311:F311)</f>
        <v>15</v>
      </c>
      <c r="H311" s="551"/>
      <c r="I311" s="551"/>
      <c r="J311" s="551"/>
      <c r="K311" s="551"/>
      <c r="L311" s="41"/>
      <c r="M311" s="35"/>
      <c r="N311" s="36"/>
      <c r="O311" s="37"/>
      <c r="P311" s="63"/>
      <c r="Q311" s="39"/>
    </row>
    <row r="312" spans="1:18" ht="12.75" customHeight="1">
      <c r="A312" s="556" t="s">
        <v>99</v>
      </c>
      <c r="B312" s="556"/>
      <c r="C312" s="557"/>
      <c r="D312" s="557"/>
      <c r="E312" s="557"/>
      <c r="F312" s="557"/>
      <c r="G312" s="558">
        <f>SUM(C312:F312)</f>
        <v>0</v>
      </c>
      <c r="H312" s="558"/>
      <c r="I312" s="558"/>
      <c r="J312" s="558"/>
      <c r="K312" s="558"/>
      <c r="L312" s="52"/>
      <c r="M312" s="35"/>
      <c r="N312" s="36"/>
      <c r="O312" s="37"/>
      <c r="P312" s="63"/>
      <c r="Q312" s="39"/>
    </row>
    <row r="313" spans="1:18" ht="12.75" customHeight="1">
      <c r="A313" s="559" t="s">
        <v>567</v>
      </c>
      <c r="B313" s="559"/>
      <c r="C313" s="98" t="s">
        <v>568</v>
      </c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100"/>
      <c r="P313" s="68"/>
      <c r="Q313" s="68"/>
    </row>
    <row r="314" spans="1:18" ht="12.75" customHeight="1">
      <c r="A314" s="31" t="s">
        <v>569</v>
      </c>
      <c r="B314" s="32" t="s">
        <v>570</v>
      </c>
      <c r="C314" s="15" t="s">
        <v>571</v>
      </c>
      <c r="D314" s="16"/>
      <c r="E314" s="16"/>
      <c r="F314" s="50"/>
      <c r="G314" s="20"/>
      <c r="H314" s="17">
        <v>2</v>
      </c>
      <c r="I314" s="16"/>
      <c r="J314" s="26">
        <v>3</v>
      </c>
      <c r="K314" s="19" t="s">
        <v>20</v>
      </c>
      <c r="L314" s="20"/>
      <c r="M314" s="74"/>
      <c r="N314" s="72"/>
      <c r="O314" s="280" t="s">
        <v>17</v>
      </c>
      <c r="P314" s="101"/>
      <c r="Q314" s="27" t="s">
        <v>572</v>
      </c>
    </row>
    <row r="315" spans="1:18" ht="12.75" customHeight="1">
      <c r="A315" s="31" t="s">
        <v>573</v>
      </c>
      <c r="B315" s="32" t="s">
        <v>574</v>
      </c>
      <c r="C315" s="15"/>
      <c r="D315" s="16" t="s">
        <v>571</v>
      </c>
      <c r="E315" s="16"/>
      <c r="F315" s="50"/>
      <c r="G315" s="20"/>
      <c r="H315" s="17">
        <v>2</v>
      </c>
      <c r="I315" s="16"/>
      <c r="J315" s="26">
        <v>3</v>
      </c>
      <c r="K315" s="19" t="s">
        <v>20</v>
      </c>
      <c r="L315" s="20"/>
      <c r="M315" s="74"/>
      <c r="N315" s="72"/>
      <c r="O315" s="280" t="s">
        <v>17</v>
      </c>
      <c r="P315" s="62"/>
      <c r="Q315" s="27" t="s">
        <v>575</v>
      </c>
    </row>
    <row r="316" spans="1:18" ht="12.75" customHeight="1">
      <c r="A316" s="520" t="s">
        <v>97</v>
      </c>
      <c r="B316" s="520"/>
      <c r="C316" s="34">
        <f>SUMIF(C314:C315,"=x",$G314:$G315)+SUMIF(C314:C315,"=x",$H314:$H315)+SUMIF(C314:C315,"=x",$I314:$I315)</f>
        <v>2</v>
      </c>
      <c r="D316" s="1">
        <f>SUMIF(D314:D315,"=x",$G314:$G315)+SUMIF(D314:D315,"=x",$H314:$H315)+SUMIF(D314:D315,"=x",$I314:$I315)</f>
        <v>2</v>
      </c>
      <c r="E316" s="1">
        <f>SUMIF(E314:E315,"=x",$G314:$G315)+SUMIF(E314:E315,"=x",$H314:$H315)+SUMIF(E314:E315,"=x",$I314:$I315)</f>
        <v>0</v>
      </c>
      <c r="F316" s="102">
        <f>SUMIF(F314:F315,"=x",$G314:$G315)+SUMIF(F314:F315,"=x",$H314:$H315)+SUMIF(F314:F315,"=x",$I314:$I315)</f>
        <v>0</v>
      </c>
      <c r="G316" s="522">
        <f>SUM(C316:F316)</f>
        <v>4</v>
      </c>
      <c r="H316" s="522"/>
      <c r="I316" s="522"/>
      <c r="J316" s="522"/>
      <c r="K316" s="522"/>
      <c r="L316" s="34"/>
      <c r="M316" s="35"/>
      <c r="N316" s="36"/>
      <c r="O316" s="37"/>
      <c r="P316" s="63"/>
      <c r="Q316" s="39"/>
    </row>
    <row r="317" spans="1:18" ht="12.75" customHeight="1">
      <c r="A317" s="523" t="s">
        <v>98</v>
      </c>
      <c r="B317" s="523"/>
      <c r="C317" s="41">
        <f>SUMIF(C314:C315,"=x",$J314:$J315)</f>
        <v>3</v>
      </c>
      <c r="D317" s="40">
        <f>SUMIF(D314:D315,"=x",$J314:$J315)</f>
        <v>3</v>
      </c>
      <c r="E317" s="40">
        <f>SUMIF(E314:E315,"=x",$J314:$J315)</f>
        <v>0</v>
      </c>
      <c r="F317" s="103">
        <f>SUMIF(F314:F315,"=x",$J314:$J315)</f>
        <v>0</v>
      </c>
      <c r="G317" s="551">
        <f>SUM(C317:F317)</f>
        <v>6</v>
      </c>
      <c r="H317" s="551"/>
      <c r="I317" s="551"/>
      <c r="J317" s="551"/>
      <c r="K317" s="551"/>
      <c r="L317" s="41"/>
      <c r="M317" s="35"/>
      <c r="N317" s="36"/>
      <c r="O317" s="37"/>
      <c r="P317" s="63"/>
      <c r="Q317" s="39"/>
    </row>
    <row r="318" spans="1:18" ht="12.75" customHeight="1">
      <c r="A318" s="552" t="s">
        <v>99</v>
      </c>
      <c r="B318" s="552"/>
      <c r="C318" s="43">
        <f t="array" ref="C318">SUMPRODUCT(--(C314:C315="x"),--($K314:$K315="K(5)"))</f>
        <v>0</v>
      </c>
      <c r="D318" s="42">
        <f t="array" ref="D318">SUMPRODUCT(--(D314:D315="x"),--($K314:$K315="K(5)"))</f>
        <v>0</v>
      </c>
      <c r="E318" s="42">
        <f t="array" ref="E318">SUMPRODUCT(--(E314:E315="x"),--($K314:$K315="K(5)"))</f>
        <v>0</v>
      </c>
      <c r="F318" s="104">
        <f t="array" ref="F318">SUMPRODUCT(--(F314:F315="x"),--($K314:$K315="K(5)"))</f>
        <v>0</v>
      </c>
      <c r="G318" s="553">
        <f>SUM(C318:F318)</f>
        <v>0</v>
      </c>
      <c r="H318" s="553"/>
      <c r="I318" s="553"/>
      <c r="J318" s="553"/>
      <c r="K318" s="553"/>
      <c r="L318" s="43"/>
      <c r="M318" s="44"/>
      <c r="N318" s="45"/>
      <c r="O318" s="46"/>
      <c r="P318" s="83"/>
      <c r="Q318" s="48"/>
    </row>
    <row r="319" spans="1:18" ht="40.5" customHeight="1" thickBot="1">
      <c r="A319" s="549" t="s">
        <v>576</v>
      </c>
      <c r="B319" s="549"/>
      <c r="C319" s="550" t="s">
        <v>568</v>
      </c>
      <c r="D319" s="550"/>
      <c r="E319" s="550"/>
      <c r="F319" s="550"/>
      <c r="G319" s="550"/>
      <c r="H319" s="550"/>
      <c r="I319" s="550"/>
      <c r="J319" s="550"/>
      <c r="K319" s="550"/>
      <c r="L319" s="550"/>
      <c r="M319" s="550"/>
      <c r="N319" s="550"/>
      <c r="O319" s="550"/>
      <c r="P319" s="550"/>
      <c r="Q319" s="550"/>
    </row>
    <row r="320" spans="1:18" ht="12.75" customHeight="1">
      <c r="A320" s="105" t="s">
        <v>577</v>
      </c>
      <c r="B320" s="106" t="s">
        <v>578</v>
      </c>
      <c r="C320" s="107"/>
      <c r="D320" s="108"/>
      <c r="E320" s="108" t="s">
        <v>571</v>
      </c>
      <c r="F320" s="109"/>
      <c r="G320" s="110"/>
      <c r="H320" s="111">
        <v>1</v>
      </c>
      <c r="I320" s="108"/>
      <c r="J320" s="18">
        <v>5</v>
      </c>
      <c r="K320" s="112" t="s">
        <v>20</v>
      </c>
      <c r="L320" s="110"/>
      <c r="M320" s="113"/>
      <c r="N320" s="114"/>
      <c r="O320" s="280" t="s">
        <v>17</v>
      </c>
      <c r="P320" s="115"/>
      <c r="Q320" s="23" t="s">
        <v>579</v>
      </c>
    </row>
    <row r="321" spans="1:17" ht="12.75" customHeight="1">
      <c r="A321" s="60" t="s">
        <v>580</v>
      </c>
      <c r="B321" s="93" t="s">
        <v>581</v>
      </c>
      <c r="C321" s="15"/>
      <c r="D321" s="16"/>
      <c r="E321" s="16"/>
      <c r="F321" s="50" t="s">
        <v>571</v>
      </c>
      <c r="G321" s="20"/>
      <c r="H321" s="17">
        <v>1</v>
      </c>
      <c r="I321" s="16"/>
      <c r="J321" s="26">
        <v>15</v>
      </c>
      <c r="K321" s="19" t="s">
        <v>20</v>
      </c>
      <c r="L321" s="28" t="s">
        <v>19</v>
      </c>
      <c r="M321" s="21" t="s">
        <v>577</v>
      </c>
      <c r="N321" s="116" t="s">
        <v>578</v>
      </c>
      <c r="O321" s="280" t="s">
        <v>17</v>
      </c>
      <c r="P321" s="87"/>
      <c r="Q321" s="27" t="s">
        <v>582</v>
      </c>
    </row>
    <row r="322" spans="1:17" ht="12.75" customHeight="1">
      <c r="A322" s="520" t="s">
        <v>97</v>
      </c>
      <c r="B322" s="520"/>
      <c r="C322" s="34">
        <f>SUMIF(C320:C321,"=x",$G320:$G321)+SUMIF(C320:C321,"=x",$H320:$H321)+SUMIF(C320:C321,"=x",$I320:$I321)</f>
        <v>0</v>
      </c>
      <c r="D322" s="1">
        <f>SUMIF(D320:D321,"=x",$G320:$G321)+SUMIF(D320:D321,"=x",$H320:$H321)+SUMIF(D320:D321,"=x",$I320:$I321)</f>
        <v>0</v>
      </c>
      <c r="E322" s="1">
        <f>SUMIF(E320:E321,"=x",$G320:$G321)+SUMIF(E320:E321,"=x",$H320:$H321)+SUMIF(E320:E321,"=x",$I320:$I321)</f>
        <v>1</v>
      </c>
      <c r="F322" s="102">
        <f>SUMIF(F320:F321,"=x",$G320:$G321)+SUMIF(F320:F321,"=x",$H320:$H321)+SUMIF(F320:F321,"=x",$I320:$I321)</f>
        <v>1</v>
      </c>
      <c r="G322" s="522">
        <f>SUM(C322:F322)</f>
        <v>2</v>
      </c>
      <c r="H322" s="522"/>
      <c r="I322" s="522"/>
      <c r="J322" s="522"/>
      <c r="K322" s="522"/>
      <c r="L322" s="34"/>
      <c r="M322" s="35"/>
      <c r="N322" s="36"/>
      <c r="O322" s="37"/>
      <c r="P322" s="63"/>
      <c r="Q322" s="39"/>
    </row>
    <row r="323" spans="1:17" ht="12.75" customHeight="1">
      <c r="A323" s="523" t="s">
        <v>98</v>
      </c>
      <c r="B323" s="523"/>
      <c r="C323" s="41">
        <f>SUMIF(C320:C321,"=x",$J320:$J321)</f>
        <v>0</v>
      </c>
      <c r="D323" s="40">
        <f>SUMIF(D320:D321,"=x",$J320:$J321)</f>
        <v>0</v>
      </c>
      <c r="E323" s="40">
        <f>SUMIF(E320:E321,"=x",$J320:$J321)</f>
        <v>5</v>
      </c>
      <c r="F323" s="103">
        <f>SUMIF(F320:F321,"=x",$J320:$J321)</f>
        <v>15</v>
      </c>
      <c r="G323" s="551">
        <f>SUM(C323:F323)</f>
        <v>20</v>
      </c>
      <c r="H323" s="551"/>
      <c r="I323" s="551"/>
      <c r="J323" s="551"/>
      <c r="K323" s="551"/>
      <c r="L323" s="41"/>
      <c r="M323" s="35"/>
      <c r="N323" s="36"/>
      <c r="O323" s="37"/>
      <c r="P323" s="63"/>
      <c r="Q323" s="39"/>
    </row>
    <row r="324" spans="1:17" ht="12.75" customHeight="1">
      <c r="A324" s="552" t="s">
        <v>99</v>
      </c>
      <c r="B324" s="552"/>
      <c r="C324" s="43">
        <f t="array" ref="C324">SUMPRODUCT(--(C320:C321="x"),--($K320:$K321="K(5)"))</f>
        <v>0</v>
      </c>
      <c r="D324" s="42">
        <f t="array" ref="D324">SUMPRODUCT(--(D320:D321="x"),--($K320:$K321="K(5)"))</f>
        <v>0</v>
      </c>
      <c r="E324" s="42">
        <f t="array" ref="E324">SUMPRODUCT(--(E320:E321="x"),--($K320:$K321="K(5)"))</f>
        <v>0</v>
      </c>
      <c r="F324" s="104">
        <f t="array" ref="F324">SUMPRODUCT(--(F320:F321="x"),--($K320:$K321="K(5)"))</f>
        <v>0</v>
      </c>
      <c r="G324" s="553">
        <f>SUM(C324:F324)</f>
        <v>0</v>
      </c>
      <c r="H324" s="553"/>
      <c r="I324" s="553"/>
      <c r="J324" s="553"/>
      <c r="K324" s="553"/>
      <c r="L324" s="43"/>
      <c r="M324" s="44"/>
      <c r="N324" s="45"/>
      <c r="O324" s="46"/>
      <c r="P324" s="83"/>
      <c r="Q324" s="48"/>
    </row>
    <row r="325" spans="1:17" ht="40.5" customHeight="1" thickBot="1">
      <c r="A325" s="554" t="s">
        <v>583</v>
      </c>
      <c r="B325" s="554"/>
      <c r="C325" s="554"/>
      <c r="D325" s="554"/>
      <c r="E325" s="554"/>
      <c r="F325" s="554"/>
      <c r="G325" s="554"/>
      <c r="H325" s="554"/>
      <c r="I325" s="554"/>
      <c r="J325" s="554"/>
      <c r="K325" s="554"/>
      <c r="L325" s="117"/>
      <c r="M325" s="555"/>
      <c r="N325" s="555"/>
      <c r="O325" s="555"/>
      <c r="P325" s="118"/>
      <c r="Q325" s="119"/>
    </row>
    <row r="326" spans="1:17" ht="15">
      <c r="A326" s="105"/>
      <c r="B326" s="106" t="s">
        <v>584</v>
      </c>
      <c r="C326" s="519" t="s">
        <v>571</v>
      </c>
      <c r="D326" s="519"/>
      <c r="E326" s="519"/>
      <c r="F326" s="519"/>
      <c r="G326" s="110"/>
      <c r="H326" s="111"/>
      <c r="I326" s="108"/>
      <c r="J326" s="18">
        <v>6</v>
      </c>
      <c r="K326" s="112"/>
      <c r="L326" s="110"/>
      <c r="M326" s="113"/>
      <c r="N326" s="114"/>
      <c r="O326" s="280" t="s">
        <v>17</v>
      </c>
      <c r="P326" s="115"/>
      <c r="Q326" s="120"/>
    </row>
    <row r="327" spans="1:17" ht="15">
      <c r="A327" s="520" t="s">
        <v>97</v>
      </c>
      <c r="B327" s="520"/>
      <c r="C327" s="521">
        <f>SUMIF(C326:C326,"=szv",$G326:$G326)+SUMIF(C326:C326,"=szv",$H326:$H326)+SUMIF(C326:C326,"=szv",$I326:$I326)</f>
        <v>0</v>
      </c>
      <c r="D327" s="521">
        <f>SUMIF(D321:D326,"=x",$G321:$G326)+SUMIF(D321:D326,"=x",$H321:$H326)+SUMIF(D321:D326,"=x",$I321:$I326)</f>
        <v>0</v>
      </c>
      <c r="E327" s="521">
        <f>SUMIF(E321:E326,"=x",$G321:$G326)+SUMIF(E321:E326,"=x",$H321:$H326)+SUMIF(E321:E326,"=x",$I321:$I326)</f>
        <v>0</v>
      </c>
      <c r="F327" s="521">
        <f>SUMIF(F321:F326,"=x",$G321:$G326)+SUMIF(F321:F326,"=x",$H321:$H326)+SUMIF(F321:F326,"=x",$I321:$I326)</f>
        <v>1</v>
      </c>
      <c r="G327" s="522">
        <f>SUM(C327)</f>
        <v>0</v>
      </c>
      <c r="H327" s="522"/>
      <c r="I327" s="522"/>
      <c r="J327" s="522"/>
      <c r="K327" s="522"/>
      <c r="L327" s="34"/>
      <c r="M327" s="35"/>
      <c r="N327" s="36"/>
      <c r="O327" s="37"/>
      <c r="P327" s="63"/>
      <c r="Q327" s="39"/>
    </row>
    <row r="328" spans="1:17" ht="15">
      <c r="A328" s="523" t="s">
        <v>98</v>
      </c>
      <c r="B328" s="523"/>
      <c r="C328" s="524">
        <f>SUMIF(C326:C326,"=szv",$J326:$J326)</f>
        <v>0</v>
      </c>
      <c r="D328" s="524">
        <f>SUMIF(D321:D326,"=x",$J321:$J326)</f>
        <v>0</v>
      </c>
      <c r="E328" s="524">
        <f>SUMIF(E321:E326,"=x",$J321:$J326)</f>
        <v>0</v>
      </c>
      <c r="F328" s="524">
        <f>SUMIF(F321:F326,"=x",$J321:$J326)</f>
        <v>15</v>
      </c>
      <c r="G328" s="522">
        <f>SUM(C328)</f>
        <v>0</v>
      </c>
      <c r="H328" s="522"/>
      <c r="I328" s="522"/>
      <c r="J328" s="522"/>
      <c r="K328" s="522"/>
      <c r="L328" s="41"/>
      <c r="M328" s="35"/>
      <c r="N328" s="36"/>
      <c r="O328" s="37"/>
      <c r="P328" s="63"/>
      <c r="Q328" s="39"/>
    </row>
    <row r="329" spans="1:17" ht="15">
      <c r="A329" s="528" t="s">
        <v>99</v>
      </c>
      <c r="B329" s="528"/>
      <c r="C329" s="529">
        <f t="array" ref="C329">SUMPRODUCT(--(C326:C326="szv"),--($K326:$K326="K(5)"))</f>
        <v>0</v>
      </c>
      <c r="D329" s="529">
        <f>SUMPRODUCT(--(D321:D326="x"),--($K321:$K326="K"))</f>
        <v>0</v>
      </c>
      <c r="E329" s="529">
        <f>SUMPRODUCT(--(E321:E326="x"),--($K321:$K326="K"))</f>
        <v>0</v>
      </c>
      <c r="F329" s="529">
        <f>SUMPRODUCT(--(F321:F326="x"),--($K321:$K326="K"))</f>
        <v>0</v>
      </c>
      <c r="G329" s="530">
        <f>SUM(C329)</f>
        <v>0</v>
      </c>
      <c r="H329" s="530"/>
      <c r="I329" s="530"/>
      <c r="J329" s="530"/>
      <c r="K329" s="530"/>
      <c r="L329" s="121"/>
      <c r="M329" s="122"/>
      <c r="N329" s="123"/>
      <c r="O329" s="46"/>
      <c r="P329" s="124"/>
      <c r="Q329" s="125"/>
    </row>
    <row r="330" spans="1:17" ht="1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26"/>
      <c r="Q330" s="14"/>
    </row>
    <row r="331" spans="1:17" ht="15">
      <c r="A331" s="127" t="s">
        <v>585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26"/>
      <c r="Q331" s="14"/>
    </row>
    <row r="332" spans="1:17" ht="1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26"/>
      <c r="Q332" s="14"/>
    </row>
    <row r="333" spans="1:17" ht="12.75" customHeight="1">
      <c r="A333" s="547" t="s">
        <v>586</v>
      </c>
      <c r="B333" s="128" t="s">
        <v>587</v>
      </c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26"/>
      <c r="Q333" s="14"/>
    </row>
    <row r="334" spans="1:17" ht="12.75" customHeight="1">
      <c r="A334" s="548"/>
      <c r="B334" s="129" t="s">
        <v>588</v>
      </c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26"/>
      <c r="Q334" s="14"/>
    </row>
    <row r="335" spans="1:17" ht="15" customHeight="1">
      <c r="A335" s="548"/>
      <c r="B335" s="129" t="s">
        <v>589</v>
      </c>
      <c r="C335" s="14"/>
      <c r="D335" s="14"/>
      <c r="E335" s="14"/>
      <c r="F335" s="14"/>
      <c r="G335" s="14"/>
      <c r="H335" s="130"/>
      <c r="I335" s="14"/>
      <c r="J335" s="14"/>
      <c r="K335" s="14"/>
      <c r="L335" s="14"/>
      <c r="M335" s="14"/>
      <c r="N335" s="14"/>
      <c r="O335" s="131"/>
      <c r="P335" s="132"/>
      <c r="Q335" s="131"/>
    </row>
    <row r="336" spans="1:17" ht="15" customHeight="1">
      <c r="A336" s="548"/>
      <c r="B336" s="129"/>
      <c r="C336" s="14"/>
      <c r="D336" s="14"/>
      <c r="E336" s="14"/>
      <c r="F336" s="14"/>
      <c r="G336" s="14"/>
      <c r="H336" s="130"/>
      <c r="I336" s="14"/>
      <c r="J336" s="14"/>
      <c r="K336" s="14"/>
      <c r="L336" s="14"/>
      <c r="M336" s="14"/>
      <c r="N336" s="14"/>
      <c r="O336" s="131"/>
      <c r="P336" s="132"/>
      <c r="Q336" s="131"/>
    </row>
    <row r="337" spans="1:18" ht="15" customHeight="1">
      <c r="A337" s="548"/>
      <c r="B337" s="128" t="s">
        <v>590</v>
      </c>
      <c r="C337" s="14"/>
      <c r="D337" s="14"/>
      <c r="E337" s="14"/>
      <c r="F337" s="14"/>
      <c r="G337" s="14"/>
      <c r="H337" s="130"/>
      <c r="I337" s="14"/>
      <c r="J337" s="14"/>
      <c r="K337" s="14"/>
      <c r="L337" s="14"/>
      <c r="M337" s="14"/>
      <c r="N337" s="14"/>
      <c r="O337" s="131"/>
      <c r="P337" s="132"/>
      <c r="Q337" s="131"/>
    </row>
    <row r="338" spans="1:18" ht="15" customHeight="1">
      <c r="A338" s="548"/>
      <c r="B338" s="133" t="s">
        <v>591</v>
      </c>
      <c r="C338" s="14"/>
      <c r="D338" s="14"/>
      <c r="E338" s="14"/>
      <c r="F338" s="14"/>
      <c r="G338" s="14"/>
      <c r="H338" s="130"/>
      <c r="I338" s="14"/>
      <c r="J338" s="14"/>
      <c r="K338" s="14"/>
      <c r="L338" s="14"/>
      <c r="M338" s="14"/>
      <c r="N338" s="14"/>
      <c r="O338" s="131"/>
      <c r="P338" s="132"/>
      <c r="Q338" s="131"/>
    </row>
    <row r="339" spans="1:18" ht="15" customHeight="1">
      <c r="A339" s="548"/>
      <c r="B339" s="134" t="s">
        <v>592</v>
      </c>
      <c r="C339" s="14"/>
      <c r="D339" s="14"/>
      <c r="E339" s="14"/>
      <c r="F339" s="14"/>
      <c r="G339" s="14"/>
      <c r="H339" s="130"/>
      <c r="I339" s="14"/>
      <c r="J339" s="14"/>
      <c r="K339" s="14"/>
      <c r="L339" s="14"/>
      <c r="M339" s="14"/>
      <c r="N339" s="14"/>
      <c r="O339" s="131"/>
      <c r="P339" s="132"/>
      <c r="Q339" s="131"/>
    </row>
    <row r="340" spans="1:18" ht="15" customHeight="1">
      <c r="A340" s="548"/>
      <c r="B340" s="129"/>
      <c r="C340" s="14"/>
      <c r="D340" s="14"/>
      <c r="E340" s="14"/>
      <c r="F340" s="14"/>
      <c r="G340" s="14"/>
      <c r="H340" s="130"/>
      <c r="I340" s="14"/>
      <c r="J340" s="14"/>
      <c r="K340" s="14"/>
      <c r="L340" s="14"/>
      <c r="M340" s="14"/>
      <c r="N340" s="14"/>
      <c r="O340" s="131"/>
      <c r="P340" s="132"/>
      <c r="Q340" s="131"/>
    </row>
    <row r="341" spans="1:18" ht="15" customHeight="1">
      <c r="A341" s="548"/>
      <c r="B341" s="128" t="s">
        <v>593</v>
      </c>
      <c r="C341" s="14"/>
      <c r="D341" s="14"/>
      <c r="E341" s="14"/>
      <c r="F341" s="14"/>
      <c r="G341" s="14"/>
      <c r="H341" s="130"/>
      <c r="I341" s="14"/>
      <c r="J341" s="14"/>
      <c r="K341" s="14"/>
      <c r="L341" s="14"/>
      <c r="M341" s="14"/>
      <c r="N341" s="14"/>
      <c r="O341" s="131"/>
      <c r="P341" s="132"/>
      <c r="Q341" s="131"/>
    </row>
    <row r="342" spans="1:18" ht="15" customHeight="1">
      <c r="A342" s="548"/>
      <c r="B342" s="129" t="s">
        <v>594</v>
      </c>
      <c r="C342" s="14"/>
      <c r="D342" s="14"/>
      <c r="E342" s="14"/>
      <c r="F342" s="14"/>
      <c r="G342" s="14"/>
      <c r="H342" s="130"/>
      <c r="I342" s="14"/>
      <c r="J342" s="14"/>
      <c r="K342" s="14"/>
      <c r="L342" s="14"/>
      <c r="M342" s="14"/>
      <c r="N342" s="14"/>
      <c r="O342" s="131"/>
      <c r="P342" s="132"/>
      <c r="Q342" s="131"/>
    </row>
    <row r="343" spans="1:18" ht="15" customHeight="1">
      <c r="A343" s="548"/>
      <c r="B343" s="129" t="s">
        <v>595</v>
      </c>
      <c r="C343" s="14"/>
      <c r="D343" s="14"/>
      <c r="E343" s="14"/>
      <c r="F343" s="14"/>
      <c r="G343" s="14"/>
      <c r="H343" s="130"/>
      <c r="I343" s="14"/>
      <c r="J343" s="14"/>
      <c r="K343" s="14"/>
      <c r="L343" s="14"/>
      <c r="M343" s="14"/>
      <c r="N343" s="14"/>
      <c r="O343" s="131"/>
      <c r="P343" s="132"/>
      <c r="Q343" s="131"/>
    </row>
    <row r="344" spans="1:18" ht="15" customHeight="1">
      <c r="A344" s="548"/>
      <c r="B344" s="257" t="s">
        <v>789</v>
      </c>
      <c r="C344" s="259">
        <v>1</v>
      </c>
      <c r="D344" s="259">
        <v>2</v>
      </c>
      <c r="E344" s="259">
        <v>3</v>
      </c>
      <c r="F344" s="259">
        <v>4</v>
      </c>
      <c r="G344" s="14"/>
      <c r="H344" s="130"/>
      <c r="I344" s="14"/>
      <c r="J344" s="14"/>
      <c r="K344" s="14"/>
      <c r="L344" s="14"/>
      <c r="M344" s="14"/>
      <c r="N344" s="14"/>
      <c r="O344" s="131"/>
      <c r="P344" s="132"/>
      <c r="Q344" s="131"/>
      <c r="R344" s="487"/>
    </row>
    <row r="345" spans="1:18" ht="15" customHeight="1">
      <c r="A345" s="548"/>
      <c r="B345" s="258" t="s">
        <v>790</v>
      </c>
      <c r="C345" s="260" t="s">
        <v>15</v>
      </c>
      <c r="D345" s="260"/>
      <c r="E345" s="260" t="s">
        <v>15</v>
      </c>
      <c r="F345" s="260"/>
      <c r="G345" s="14"/>
      <c r="H345" s="130"/>
      <c r="I345" s="14"/>
      <c r="J345" s="14"/>
      <c r="K345" s="14"/>
      <c r="L345" s="14"/>
      <c r="M345" s="14"/>
      <c r="N345" s="14"/>
      <c r="O345" s="131"/>
      <c r="P345" s="132"/>
      <c r="Q345" s="131"/>
      <c r="R345" s="487"/>
    </row>
    <row r="346" spans="1:18" ht="15" customHeight="1">
      <c r="A346" s="548"/>
      <c r="B346" s="258" t="s">
        <v>791</v>
      </c>
      <c r="C346" s="260"/>
      <c r="D346" s="260" t="s">
        <v>15</v>
      </c>
      <c r="E346" s="260"/>
      <c r="F346" s="260" t="s">
        <v>15</v>
      </c>
      <c r="G346" s="14"/>
      <c r="H346" s="130"/>
      <c r="I346" s="14"/>
      <c r="J346" s="14"/>
      <c r="K346" s="14"/>
      <c r="L346" s="14"/>
      <c r="M346" s="14"/>
      <c r="N346" s="14"/>
      <c r="O346" s="131"/>
      <c r="P346" s="132"/>
      <c r="Q346" s="131"/>
      <c r="R346" s="487"/>
    </row>
    <row r="347" spans="1:18" ht="15" customHeight="1">
      <c r="A347" s="548"/>
      <c r="B347" s="258" t="s">
        <v>792</v>
      </c>
      <c r="C347" s="260" t="s">
        <v>771</v>
      </c>
      <c r="D347" s="260"/>
      <c r="E347" s="260" t="s">
        <v>771</v>
      </c>
      <c r="F347" s="260"/>
      <c r="G347" s="14"/>
      <c r="H347" s="130"/>
      <c r="I347" s="14"/>
      <c r="J347" s="14"/>
      <c r="K347" s="14"/>
      <c r="L347" s="14"/>
      <c r="M347" s="14"/>
      <c r="N347" s="14"/>
      <c r="O347" s="131"/>
      <c r="P347" s="132"/>
      <c r="Q347" s="131"/>
      <c r="R347" s="487"/>
    </row>
    <row r="348" spans="1:18" ht="15" customHeight="1">
      <c r="A348" s="548"/>
      <c r="B348" s="258" t="s">
        <v>793</v>
      </c>
      <c r="C348" s="260"/>
      <c r="D348" s="260" t="s">
        <v>771</v>
      </c>
      <c r="E348" s="260"/>
      <c r="F348" s="260" t="s">
        <v>771</v>
      </c>
      <c r="G348" s="14"/>
      <c r="H348" s="130"/>
      <c r="I348" s="14"/>
      <c r="J348" s="14"/>
      <c r="K348" s="14"/>
      <c r="L348" s="14"/>
      <c r="M348" s="14"/>
      <c r="N348" s="14"/>
      <c r="O348" s="131"/>
      <c r="P348" s="132"/>
      <c r="Q348" s="131"/>
      <c r="R348" s="487"/>
    </row>
    <row r="349" spans="1:18" ht="15" customHeight="1">
      <c r="A349" s="548"/>
      <c r="B349" s="258" t="s">
        <v>794</v>
      </c>
      <c r="C349" s="260" t="s">
        <v>15</v>
      </c>
      <c r="D349" s="260"/>
      <c r="E349" s="260"/>
      <c r="F349" s="260"/>
      <c r="G349" s="14"/>
      <c r="H349" s="130"/>
      <c r="I349" s="14"/>
      <c r="J349" s="14"/>
      <c r="K349" s="14"/>
      <c r="L349" s="14"/>
      <c r="M349" s="14"/>
      <c r="N349" s="14"/>
      <c r="O349" s="131"/>
      <c r="P349" s="132"/>
      <c r="Q349" s="131"/>
      <c r="R349" s="506"/>
    </row>
    <row r="350" spans="1:18" ht="15" customHeight="1">
      <c r="A350" s="548"/>
      <c r="B350" s="258" t="s">
        <v>795</v>
      </c>
      <c r="C350" s="260"/>
      <c r="D350" s="260" t="s">
        <v>15</v>
      </c>
      <c r="E350" s="260"/>
      <c r="F350" s="260"/>
      <c r="G350" s="14"/>
      <c r="H350" s="130"/>
      <c r="I350" s="14"/>
      <c r="J350" s="14"/>
      <c r="K350" s="14"/>
      <c r="L350" s="14"/>
      <c r="M350" s="14"/>
      <c r="N350" s="14"/>
      <c r="O350" s="131"/>
      <c r="P350" s="132"/>
      <c r="Q350" s="131"/>
      <c r="R350" s="506"/>
    </row>
    <row r="351" spans="1:18" ht="15" customHeight="1">
      <c r="A351" s="548"/>
      <c r="B351" s="258" t="s">
        <v>796</v>
      </c>
      <c r="C351" s="260"/>
      <c r="D351" s="260"/>
      <c r="E351" s="260" t="s">
        <v>15</v>
      </c>
      <c r="F351" s="260"/>
      <c r="G351" s="14"/>
      <c r="H351" s="130"/>
      <c r="I351" s="14"/>
      <c r="J351" s="14"/>
      <c r="K351" s="14"/>
      <c r="L351" s="14"/>
      <c r="M351" s="14"/>
      <c r="N351" s="14"/>
      <c r="O351" s="131"/>
      <c r="P351" s="132"/>
      <c r="Q351" s="131"/>
      <c r="R351" s="506"/>
    </row>
    <row r="352" spans="1:18" ht="15" customHeight="1">
      <c r="A352" s="548"/>
      <c r="B352" s="258" t="s">
        <v>797</v>
      </c>
      <c r="C352" s="260"/>
      <c r="D352" s="260"/>
      <c r="E352" s="260"/>
      <c r="F352" s="260" t="s">
        <v>15</v>
      </c>
      <c r="G352" s="14"/>
      <c r="H352" s="130"/>
      <c r="I352" s="14"/>
      <c r="J352" s="14"/>
      <c r="K352" s="14"/>
      <c r="L352" s="14"/>
      <c r="M352" s="14"/>
      <c r="N352" s="14"/>
      <c r="O352" s="131"/>
      <c r="P352" s="132"/>
      <c r="Q352" s="131"/>
      <c r="R352" s="506"/>
    </row>
    <row r="353" spans="1:18" ht="15" customHeight="1">
      <c r="A353" s="548"/>
      <c r="B353" s="258" t="s">
        <v>798</v>
      </c>
      <c r="C353" s="260" t="s">
        <v>800</v>
      </c>
      <c r="D353" s="260" t="s">
        <v>800</v>
      </c>
      <c r="E353" s="260" t="s">
        <v>800</v>
      </c>
      <c r="F353" s="260" t="s">
        <v>800</v>
      </c>
      <c r="G353" s="14"/>
      <c r="H353" s="130"/>
      <c r="I353" s="14"/>
      <c r="J353" s="14"/>
      <c r="K353" s="14"/>
      <c r="L353" s="14"/>
      <c r="M353" s="14"/>
      <c r="N353" s="14"/>
      <c r="O353" s="131"/>
      <c r="P353" s="132"/>
      <c r="Q353" s="131"/>
      <c r="R353" s="487"/>
    </row>
    <row r="354" spans="1:18" ht="15" customHeight="1">
      <c r="A354" s="548"/>
      <c r="B354" s="258" t="s">
        <v>799</v>
      </c>
      <c r="C354" s="544" t="s">
        <v>15</v>
      </c>
      <c r="D354" s="545"/>
      <c r="E354" s="545"/>
      <c r="F354" s="546"/>
      <c r="G354" s="14"/>
      <c r="H354" s="130"/>
      <c r="I354" s="14"/>
      <c r="J354" s="14"/>
      <c r="K354" s="14"/>
      <c r="L354" s="14"/>
      <c r="M354" s="14"/>
      <c r="N354" s="14"/>
      <c r="O354" s="131"/>
      <c r="P354" s="132"/>
      <c r="Q354" s="131"/>
      <c r="R354" s="487"/>
    </row>
    <row r="355" spans="1:18" ht="15" customHeight="1">
      <c r="A355" s="135"/>
      <c r="C355" s="14"/>
      <c r="D355" s="14"/>
      <c r="E355" s="14"/>
      <c r="F355" s="14"/>
      <c r="G355" s="14"/>
      <c r="H355" s="130"/>
      <c r="I355" s="14"/>
      <c r="J355" s="14"/>
      <c r="K355" s="14"/>
      <c r="L355" s="14"/>
      <c r="M355" s="14"/>
      <c r="N355" s="14"/>
      <c r="O355" s="131"/>
      <c r="P355" s="132"/>
      <c r="Q355" s="131"/>
      <c r="R355" s="487"/>
    </row>
    <row r="356" spans="1:18" ht="1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31"/>
      <c r="P356" s="132"/>
      <c r="Q356" s="131"/>
      <c r="R356" s="487"/>
    </row>
    <row r="357" spans="1:18" ht="15">
      <c r="A357" s="531" t="s">
        <v>596</v>
      </c>
      <c r="B357" s="136" t="s">
        <v>597</v>
      </c>
      <c r="C357" s="532"/>
      <c r="D357" s="532"/>
      <c r="E357" s="532"/>
      <c r="F357" s="532"/>
      <c r="G357" s="532"/>
      <c r="H357" s="532"/>
      <c r="I357" s="532"/>
      <c r="J357" s="532"/>
      <c r="K357" s="532"/>
      <c r="L357" s="532"/>
      <c r="M357" s="532"/>
      <c r="N357" s="14"/>
      <c r="O357" s="131"/>
      <c r="P357" s="132"/>
      <c r="Q357" s="131"/>
      <c r="R357" s="487"/>
    </row>
    <row r="358" spans="1:18" ht="15">
      <c r="A358" s="531"/>
      <c r="B358" s="507" t="s">
        <v>598</v>
      </c>
      <c r="C358" s="510" t="s">
        <v>801</v>
      </c>
      <c r="D358" s="511"/>
      <c r="E358" s="511"/>
      <c r="F358" s="511"/>
      <c r="G358" s="511"/>
      <c r="H358" s="511"/>
      <c r="I358" s="511"/>
      <c r="J358" s="511"/>
      <c r="K358" s="511"/>
      <c r="L358" s="511"/>
      <c r="M358" s="512"/>
      <c r="N358" s="14"/>
      <c r="O358" s="131"/>
      <c r="P358" s="132"/>
      <c r="Q358" s="131"/>
      <c r="R358" s="487"/>
    </row>
    <row r="359" spans="1:18" ht="15" customHeight="1">
      <c r="A359" s="531"/>
      <c r="B359" s="508"/>
      <c r="C359" s="513"/>
      <c r="D359" s="514"/>
      <c r="E359" s="514"/>
      <c r="F359" s="514"/>
      <c r="G359" s="514"/>
      <c r="H359" s="514"/>
      <c r="I359" s="514"/>
      <c r="J359" s="514"/>
      <c r="K359" s="514"/>
      <c r="L359" s="514"/>
      <c r="M359" s="515"/>
      <c r="N359" s="14"/>
      <c r="O359" s="131"/>
      <c r="P359" s="132"/>
      <c r="Q359" s="131"/>
      <c r="R359" s="487"/>
    </row>
    <row r="360" spans="1:18" ht="77.25" customHeight="1">
      <c r="A360" s="531"/>
      <c r="B360" s="509"/>
      <c r="C360" s="516"/>
      <c r="D360" s="517"/>
      <c r="E360" s="517"/>
      <c r="F360" s="517"/>
      <c r="G360" s="517"/>
      <c r="H360" s="517"/>
      <c r="I360" s="517"/>
      <c r="J360" s="517"/>
      <c r="K360" s="517"/>
      <c r="L360" s="517"/>
      <c r="M360" s="518"/>
      <c r="N360" s="131"/>
      <c r="O360" s="131"/>
      <c r="P360" s="132"/>
      <c r="Q360" s="131"/>
      <c r="R360" s="488"/>
    </row>
    <row r="361" spans="1:18" ht="12.75" customHeight="1">
      <c r="A361" s="531"/>
      <c r="B361" s="533" t="s">
        <v>819</v>
      </c>
      <c r="C361" s="534" t="s">
        <v>599</v>
      </c>
      <c r="D361" s="535"/>
      <c r="E361" s="535"/>
      <c r="F361" s="535"/>
      <c r="G361" s="535"/>
      <c r="H361" s="535"/>
      <c r="I361" s="535"/>
      <c r="J361" s="535"/>
      <c r="K361" s="535"/>
      <c r="L361" s="535"/>
      <c r="M361" s="536"/>
      <c r="N361" s="131"/>
      <c r="O361" s="131"/>
      <c r="P361" s="132"/>
      <c r="Q361" s="131"/>
      <c r="R361" s="505"/>
    </row>
    <row r="362" spans="1:18" ht="15">
      <c r="A362" s="531"/>
      <c r="B362" s="533"/>
      <c r="C362" s="537"/>
      <c r="D362" s="538"/>
      <c r="E362" s="538"/>
      <c r="F362" s="538"/>
      <c r="G362" s="538"/>
      <c r="H362" s="538"/>
      <c r="I362" s="538"/>
      <c r="J362" s="538"/>
      <c r="K362" s="538"/>
      <c r="L362" s="538"/>
      <c r="M362" s="539"/>
      <c r="N362" s="131"/>
      <c r="O362" s="131"/>
      <c r="P362" s="132"/>
      <c r="Q362" s="131"/>
      <c r="R362" s="505"/>
    </row>
    <row r="363" spans="1:18" ht="15">
      <c r="A363" s="531"/>
      <c r="B363" s="533" t="s">
        <v>600</v>
      </c>
      <c r="C363" s="537"/>
      <c r="D363" s="538"/>
      <c r="E363" s="538"/>
      <c r="F363" s="538"/>
      <c r="G363" s="538"/>
      <c r="H363" s="538"/>
      <c r="I363" s="538"/>
      <c r="J363" s="538"/>
      <c r="K363" s="538"/>
      <c r="L363" s="538"/>
      <c r="M363" s="539"/>
      <c r="N363" s="131"/>
      <c r="O363" s="131"/>
      <c r="P363" s="132"/>
      <c r="Q363" s="131"/>
    </row>
    <row r="364" spans="1:18" ht="15">
      <c r="A364" s="531"/>
      <c r="B364" s="533"/>
      <c r="C364" s="540"/>
      <c r="D364" s="541"/>
      <c r="E364" s="541"/>
      <c r="F364" s="541"/>
      <c r="G364" s="541"/>
      <c r="H364" s="541"/>
      <c r="I364" s="541"/>
      <c r="J364" s="541"/>
      <c r="K364" s="541"/>
      <c r="L364" s="541"/>
      <c r="M364" s="542"/>
      <c r="N364" s="131"/>
      <c r="O364" s="131"/>
      <c r="P364" s="132"/>
      <c r="Q364" s="131"/>
    </row>
    <row r="365" spans="1:18" ht="15" customHeight="1">
      <c r="A365" s="531"/>
      <c r="B365" s="533" t="s">
        <v>601</v>
      </c>
      <c r="C365" s="533"/>
      <c r="D365" s="533"/>
      <c r="E365" s="533"/>
      <c r="F365" s="533"/>
      <c r="G365" s="533"/>
      <c r="H365" s="533"/>
      <c r="I365" s="533"/>
      <c r="J365" s="533"/>
      <c r="K365" s="533"/>
      <c r="L365" s="533"/>
      <c r="M365" s="533"/>
      <c r="O365" s="4"/>
    </row>
    <row r="366" spans="1:18" ht="15" customHeight="1">
      <c r="A366" s="531"/>
      <c r="B366" s="543" t="s">
        <v>602</v>
      </c>
      <c r="C366" s="543"/>
      <c r="D366" s="543"/>
      <c r="E366" s="543"/>
      <c r="F366" s="543"/>
      <c r="G366" s="543"/>
      <c r="H366" s="543"/>
      <c r="I366" s="543"/>
      <c r="J366" s="543"/>
      <c r="K366" s="543"/>
      <c r="L366" s="543"/>
      <c r="M366" s="543"/>
      <c r="O366" s="4"/>
    </row>
    <row r="367" spans="1:18" ht="24.75" customHeight="1">
      <c r="A367" s="525" t="s">
        <v>603</v>
      </c>
      <c r="B367" s="526" t="s">
        <v>604</v>
      </c>
      <c r="C367" s="526"/>
      <c r="D367" s="526"/>
      <c r="E367" s="526"/>
      <c r="F367" s="526"/>
      <c r="G367" s="526"/>
      <c r="H367" s="526"/>
      <c r="I367" s="526"/>
      <c r="J367" s="526"/>
      <c r="K367" s="526"/>
      <c r="L367" s="526"/>
      <c r="M367" s="526"/>
      <c r="O367" s="4"/>
    </row>
    <row r="368" spans="1:18" ht="45.75" customHeight="1">
      <c r="A368" s="525"/>
      <c r="B368" s="527" t="s">
        <v>802</v>
      </c>
      <c r="C368" s="527"/>
      <c r="D368" s="527"/>
      <c r="E368" s="527"/>
      <c r="F368" s="527"/>
      <c r="G368" s="527"/>
      <c r="H368" s="527"/>
      <c r="I368" s="527"/>
      <c r="J368" s="527"/>
      <c r="K368" s="527"/>
      <c r="L368" s="527"/>
      <c r="M368" s="527"/>
      <c r="O368" s="4"/>
    </row>
    <row r="369" spans="1:15">
      <c r="A369" s="4"/>
      <c r="C369" s="4"/>
      <c r="G369" s="4"/>
      <c r="J369" s="4"/>
      <c r="L369" s="3"/>
      <c r="O369" s="4"/>
    </row>
    <row r="370" spans="1:15">
      <c r="A370" s="4"/>
      <c r="C370" s="4"/>
      <c r="G370" s="4"/>
      <c r="J370" s="4"/>
      <c r="L370" s="3"/>
      <c r="O370" s="4"/>
    </row>
    <row r="371" spans="1:15">
      <c r="A371" s="4"/>
      <c r="C371" s="4"/>
      <c r="G371" s="4"/>
      <c r="J371" s="4"/>
      <c r="L371" s="3"/>
      <c r="O371" s="4"/>
    </row>
    <row r="372" spans="1:15">
      <c r="A372" s="4"/>
      <c r="C372" s="4"/>
      <c r="G372" s="4"/>
      <c r="J372" s="4"/>
      <c r="L372" s="3"/>
      <c r="O372" s="4"/>
    </row>
    <row r="373" spans="1:15">
      <c r="A373" s="4"/>
      <c r="C373" s="4"/>
      <c r="G373" s="4"/>
      <c r="J373" s="4"/>
      <c r="L373" s="3"/>
      <c r="O373" s="4"/>
    </row>
    <row r="374" spans="1:15">
      <c r="A374" s="4"/>
      <c r="C374" s="4"/>
      <c r="G374" s="4"/>
      <c r="J374" s="4"/>
      <c r="L374" s="3"/>
      <c r="O374" s="4"/>
    </row>
    <row r="375" spans="1:15">
      <c r="A375" s="4"/>
      <c r="C375" s="4"/>
      <c r="G375" s="4"/>
      <c r="J375" s="4"/>
      <c r="L375" s="3"/>
      <c r="O375" s="4"/>
    </row>
    <row r="376" spans="1:15">
      <c r="A376" s="4"/>
      <c r="C376" s="4"/>
      <c r="G376" s="4"/>
      <c r="J376" s="4"/>
      <c r="L376" s="3"/>
      <c r="O376" s="4"/>
    </row>
    <row r="377" spans="1:15">
      <c r="A377" s="4"/>
      <c r="C377" s="4"/>
      <c r="G377" s="4"/>
      <c r="J377" s="4"/>
      <c r="L377" s="3"/>
      <c r="O377" s="4"/>
    </row>
    <row r="378" spans="1:15">
      <c r="A378" s="4"/>
      <c r="C378" s="4"/>
      <c r="G378" s="4"/>
      <c r="J378" s="4"/>
      <c r="L378" s="3"/>
      <c r="O378" s="4"/>
    </row>
    <row r="379" spans="1:15">
      <c r="A379" s="4"/>
      <c r="C379" s="4"/>
      <c r="G379" s="4"/>
      <c r="J379" s="4"/>
      <c r="L379" s="3"/>
      <c r="O379" s="4"/>
    </row>
    <row r="380" spans="1:15">
      <c r="A380" s="4"/>
      <c r="C380" s="4"/>
      <c r="G380" s="4"/>
      <c r="J380" s="4"/>
      <c r="L380" s="3"/>
      <c r="O380" s="4"/>
    </row>
    <row r="381" spans="1:15">
      <c r="A381" s="4"/>
      <c r="C381" s="4"/>
      <c r="G381" s="4"/>
      <c r="J381" s="4"/>
      <c r="L381" s="3"/>
      <c r="O381" s="4"/>
    </row>
    <row r="382" spans="1:15">
      <c r="A382" s="4"/>
      <c r="C382" s="4"/>
      <c r="G382" s="4"/>
      <c r="J382" s="4"/>
      <c r="L382" s="3"/>
      <c r="O382" s="4"/>
    </row>
    <row r="383" spans="1:15">
      <c r="A383" s="4"/>
      <c r="C383" s="4"/>
      <c r="G383" s="4"/>
      <c r="J383" s="4"/>
      <c r="L383" s="3"/>
      <c r="O383" s="4"/>
    </row>
    <row r="384" spans="1:15">
      <c r="A384" s="4"/>
      <c r="C384" s="4"/>
      <c r="G384" s="4"/>
      <c r="J384" s="4"/>
      <c r="L384" s="3"/>
      <c r="O384" s="4"/>
    </row>
    <row r="385" spans="1:15">
      <c r="A385" s="4"/>
      <c r="C385" s="4"/>
      <c r="G385" s="4"/>
      <c r="J385" s="4"/>
      <c r="L385" s="3"/>
      <c r="O385" s="4"/>
    </row>
    <row r="386" spans="1:15">
      <c r="A386" s="4"/>
      <c r="C386" s="4"/>
      <c r="G386" s="4"/>
      <c r="J386" s="4"/>
      <c r="L386" s="3"/>
      <c r="O386" s="4"/>
    </row>
    <row r="387" spans="1:15">
      <c r="A387" s="4"/>
      <c r="C387" s="4"/>
      <c r="G387" s="4"/>
      <c r="J387" s="4"/>
      <c r="L387" s="3"/>
      <c r="O387" s="4"/>
    </row>
    <row r="388" spans="1:15">
      <c r="A388" s="4"/>
      <c r="C388" s="4"/>
      <c r="G388" s="4"/>
      <c r="J388" s="4"/>
      <c r="L388" s="3"/>
      <c r="O388" s="4"/>
    </row>
    <row r="389" spans="1:15">
      <c r="A389" s="4"/>
      <c r="C389" s="4"/>
      <c r="G389" s="4"/>
      <c r="J389" s="4"/>
      <c r="L389" s="3"/>
      <c r="O389" s="4"/>
    </row>
    <row r="390" spans="1:15">
      <c r="A390" s="4"/>
      <c r="C390" s="4"/>
      <c r="G390" s="4"/>
      <c r="J390" s="4"/>
      <c r="L390" s="3"/>
      <c r="O390" s="4"/>
    </row>
    <row r="391" spans="1:15">
      <c r="A391" s="4"/>
      <c r="C391" s="4"/>
      <c r="G391" s="4"/>
      <c r="J391" s="4"/>
      <c r="L391" s="3"/>
      <c r="O391" s="4"/>
    </row>
    <row r="392" spans="1:15">
      <c r="A392" s="4"/>
      <c r="C392" s="4"/>
      <c r="G392" s="4"/>
      <c r="J392" s="4"/>
      <c r="L392" s="3"/>
      <c r="O392" s="4"/>
    </row>
    <row r="393" spans="1:15">
      <c r="A393" s="4"/>
      <c r="C393" s="4"/>
      <c r="G393" s="4"/>
      <c r="J393" s="4"/>
      <c r="L393" s="3"/>
      <c r="O393" s="4"/>
    </row>
    <row r="394" spans="1:15">
      <c r="A394" s="4"/>
      <c r="C394" s="4"/>
      <c r="G394" s="4"/>
      <c r="J394" s="4"/>
      <c r="L394" s="3"/>
      <c r="O394" s="4"/>
    </row>
    <row r="395" spans="1:15">
      <c r="A395" s="4"/>
      <c r="C395" s="4"/>
      <c r="G395" s="4"/>
      <c r="J395" s="4"/>
      <c r="L395" s="3"/>
      <c r="O395" s="4"/>
    </row>
    <row r="396" spans="1:15">
      <c r="A396" s="4"/>
      <c r="C396" s="4"/>
      <c r="G396" s="4"/>
      <c r="J396" s="4"/>
      <c r="L396" s="3"/>
      <c r="O396" s="4"/>
    </row>
    <row r="397" spans="1:15">
      <c r="A397" s="4"/>
      <c r="C397" s="4"/>
      <c r="G397" s="4"/>
      <c r="J397" s="4"/>
      <c r="L397" s="3"/>
      <c r="O397" s="4"/>
    </row>
    <row r="398" spans="1:15">
      <c r="A398" s="4"/>
      <c r="C398" s="4"/>
      <c r="G398" s="4"/>
      <c r="J398" s="4"/>
      <c r="L398" s="3"/>
      <c r="O398" s="4"/>
    </row>
    <row r="399" spans="1:15">
      <c r="A399" s="4"/>
      <c r="C399" s="4"/>
      <c r="G399" s="4"/>
      <c r="J399" s="4"/>
      <c r="L399" s="3"/>
      <c r="O399" s="4"/>
    </row>
    <row r="400" spans="1:15">
      <c r="A400" s="4"/>
      <c r="C400" s="4"/>
      <c r="G400" s="4"/>
      <c r="J400" s="4"/>
      <c r="L400" s="3"/>
      <c r="O400" s="4"/>
    </row>
    <row r="401" spans="1:15">
      <c r="A401" s="4"/>
      <c r="C401" s="4"/>
      <c r="G401" s="4"/>
      <c r="J401" s="4"/>
      <c r="L401" s="3"/>
      <c r="O401" s="4"/>
    </row>
    <row r="402" spans="1:15">
      <c r="A402" s="4"/>
      <c r="C402" s="4"/>
      <c r="G402" s="4"/>
      <c r="J402" s="4"/>
      <c r="L402" s="3"/>
      <c r="O402" s="4"/>
    </row>
    <row r="403" spans="1:15">
      <c r="A403" s="4"/>
      <c r="C403" s="4"/>
      <c r="G403" s="4"/>
      <c r="J403" s="4"/>
      <c r="L403" s="3"/>
      <c r="O403" s="4"/>
    </row>
    <row r="404" spans="1:15">
      <c r="A404" s="4"/>
      <c r="C404" s="4"/>
      <c r="G404" s="4"/>
      <c r="J404" s="4"/>
      <c r="L404" s="3"/>
      <c r="O404" s="4"/>
    </row>
    <row r="405" spans="1:15">
      <c r="A405" s="4"/>
      <c r="C405" s="4"/>
      <c r="G405" s="4"/>
      <c r="J405" s="4"/>
      <c r="L405" s="3"/>
      <c r="O405" s="4"/>
    </row>
    <row r="406" spans="1:15">
      <c r="A406" s="4"/>
      <c r="C406" s="4"/>
      <c r="G406" s="4"/>
      <c r="J406" s="4"/>
      <c r="L406" s="3"/>
      <c r="O406" s="4"/>
    </row>
    <row r="407" spans="1:15">
      <c r="A407" s="4"/>
      <c r="C407" s="4"/>
      <c r="G407" s="4"/>
      <c r="J407" s="4"/>
      <c r="L407" s="3"/>
      <c r="O407" s="4"/>
    </row>
    <row r="408" spans="1:15">
      <c r="A408" s="4"/>
      <c r="C408" s="4"/>
      <c r="G408" s="4"/>
      <c r="J408" s="4"/>
      <c r="L408" s="3"/>
      <c r="O408" s="4"/>
    </row>
    <row r="409" spans="1:15">
      <c r="A409" s="4"/>
      <c r="C409" s="4"/>
      <c r="G409" s="4"/>
      <c r="J409" s="4"/>
      <c r="L409" s="3"/>
      <c r="O409" s="4"/>
    </row>
    <row r="410" spans="1:15">
      <c r="A410" s="4"/>
      <c r="C410" s="4"/>
      <c r="G410" s="4"/>
      <c r="J410" s="4"/>
      <c r="L410" s="3"/>
      <c r="O410" s="4"/>
    </row>
    <row r="411" spans="1:15">
      <c r="A411" s="4"/>
      <c r="C411" s="4"/>
      <c r="G411" s="4"/>
      <c r="J411" s="4"/>
      <c r="L411" s="3"/>
      <c r="O411" s="4"/>
    </row>
    <row r="412" spans="1:15">
      <c r="A412" s="4"/>
      <c r="C412" s="4"/>
      <c r="G412" s="4"/>
      <c r="J412" s="4"/>
      <c r="L412" s="3"/>
      <c r="O412" s="4"/>
    </row>
    <row r="413" spans="1:15">
      <c r="A413" s="4"/>
      <c r="C413" s="4"/>
      <c r="G413" s="4"/>
      <c r="J413" s="4"/>
      <c r="L413" s="3"/>
      <c r="O413" s="4"/>
    </row>
    <row r="414" spans="1:15">
      <c r="A414" s="4"/>
      <c r="C414" s="4"/>
      <c r="G414" s="4"/>
      <c r="J414" s="4"/>
      <c r="L414" s="3"/>
      <c r="O414" s="4"/>
    </row>
    <row r="415" spans="1:15">
      <c r="A415" s="4"/>
      <c r="C415" s="4"/>
      <c r="G415" s="4"/>
      <c r="J415" s="4"/>
      <c r="L415" s="3"/>
      <c r="O415" s="4"/>
    </row>
    <row r="416" spans="1:15">
      <c r="A416" s="4"/>
      <c r="C416" s="4"/>
      <c r="G416" s="4"/>
      <c r="J416" s="4"/>
      <c r="L416" s="3"/>
      <c r="O416" s="4"/>
    </row>
    <row r="417" spans="1:15">
      <c r="A417" s="4"/>
      <c r="C417" s="4"/>
      <c r="G417" s="4"/>
      <c r="J417" s="4"/>
      <c r="L417" s="3"/>
      <c r="O417" s="4"/>
    </row>
    <row r="418" spans="1:15">
      <c r="A418" s="4"/>
      <c r="C418" s="4"/>
      <c r="G418" s="4"/>
      <c r="J418" s="4"/>
      <c r="L418" s="3"/>
      <c r="O418" s="4"/>
    </row>
    <row r="419" spans="1:15">
      <c r="A419" s="4"/>
      <c r="C419" s="4"/>
      <c r="G419" s="4"/>
      <c r="J419" s="4"/>
      <c r="L419" s="3"/>
      <c r="O419" s="4"/>
    </row>
    <row r="420" spans="1:15">
      <c r="A420" s="4"/>
      <c r="C420" s="4"/>
      <c r="G420" s="4"/>
      <c r="J420" s="4"/>
      <c r="L420" s="3"/>
      <c r="O420" s="4"/>
    </row>
    <row r="421" spans="1:15">
      <c r="A421" s="4"/>
      <c r="C421" s="4"/>
      <c r="G421" s="4"/>
      <c r="J421" s="4"/>
      <c r="L421" s="3"/>
      <c r="O421" s="4"/>
    </row>
    <row r="422" spans="1:15">
      <c r="A422" s="4"/>
      <c r="C422" s="4"/>
      <c r="G422" s="4"/>
      <c r="J422" s="4"/>
      <c r="L422" s="3"/>
      <c r="O422" s="4"/>
    </row>
    <row r="423" spans="1:15">
      <c r="A423" s="4"/>
      <c r="C423" s="4"/>
      <c r="G423" s="4"/>
      <c r="J423" s="4"/>
      <c r="L423" s="3"/>
      <c r="O423" s="4"/>
    </row>
    <row r="424" spans="1:15">
      <c r="A424" s="4"/>
      <c r="C424" s="4"/>
      <c r="G424" s="4"/>
      <c r="J424" s="4"/>
      <c r="L424" s="3"/>
      <c r="O424" s="4"/>
    </row>
    <row r="425" spans="1:15">
      <c r="A425" s="4"/>
      <c r="C425" s="4"/>
      <c r="G425" s="4"/>
      <c r="J425" s="4"/>
      <c r="L425" s="3"/>
      <c r="O425" s="4"/>
    </row>
    <row r="426" spans="1:15">
      <c r="A426" s="4"/>
      <c r="C426" s="4"/>
      <c r="G426" s="4"/>
      <c r="J426" s="4"/>
      <c r="L426" s="3"/>
      <c r="O426" s="4"/>
    </row>
    <row r="427" spans="1:15">
      <c r="A427" s="4"/>
      <c r="C427" s="4"/>
      <c r="G427" s="4"/>
      <c r="J427" s="4"/>
      <c r="L427" s="3"/>
      <c r="O427" s="4"/>
    </row>
    <row r="428" spans="1:15">
      <c r="A428" s="4"/>
      <c r="C428" s="4"/>
      <c r="G428" s="4"/>
      <c r="J428" s="4"/>
      <c r="L428" s="3"/>
      <c r="O428" s="4"/>
    </row>
    <row r="429" spans="1:15">
      <c r="A429" s="4"/>
      <c r="C429" s="4"/>
      <c r="G429" s="4"/>
      <c r="J429" s="4"/>
      <c r="L429" s="3"/>
      <c r="O429" s="4"/>
    </row>
    <row r="430" spans="1:15">
      <c r="A430" s="4"/>
      <c r="C430" s="4"/>
      <c r="G430" s="4"/>
      <c r="J430" s="4"/>
      <c r="L430" s="3"/>
      <c r="O430" s="4"/>
    </row>
    <row r="431" spans="1:15">
      <c r="A431" s="4"/>
      <c r="C431" s="4"/>
      <c r="G431" s="4"/>
      <c r="J431" s="4"/>
      <c r="L431" s="3"/>
      <c r="O431" s="4"/>
    </row>
    <row r="432" spans="1:15">
      <c r="A432" s="4"/>
      <c r="C432" s="4"/>
      <c r="G432" s="4"/>
      <c r="J432" s="4"/>
      <c r="L432" s="3"/>
      <c r="O432" s="4"/>
    </row>
    <row r="433" spans="1:15">
      <c r="A433" s="4"/>
      <c r="C433" s="4"/>
      <c r="G433" s="4"/>
      <c r="J433" s="4"/>
      <c r="L433" s="3"/>
      <c r="O433" s="4"/>
    </row>
    <row r="434" spans="1:15">
      <c r="A434" s="4"/>
      <c r="C434" s="4"/>
      <c r="G434" s="4"/>
      <c r="J434" s="4"/>
      <c r="L434" s="3"/>
      <c r="O434" s="4"/>
    </row>
    <row r="435" spans="1:15">
      <c r="A435" s="4"/>
      <c r="C435" s="4"/>
      <c r="G435" s="4"/>
      <c r="J435" s="4"/>
      <c r="L435" s="3"/>
      <c r="O435" s="4"/>
    </row>
    <row r="436" spans="1:15">
      <c r="A436" s="4"/>
      <c r="C436" s="4"/>
      <c r="G436" s="4"/>
      <c r="J436" s="4"/>
      <c r="L436" s="3"/>
      <c r="O436" s="4"/>
    </row>
    <row r="437" spans="1:15">
      <c r="A437" s="4"/>
      <c r="C437" s="4"/>
      <c r="G437" s="4"/>
      <c r="J437" s="4"/>
      <c r="L437" s="3"/>
      <c r="O437" s="4"/>
    </row>
    <row r="438" spans="1:15">
      <c r="A438" s="4"/>
      <c r="C438" s="4"/>
      <c r="G438" s="4"/>
      <c r="J438" s="4"/>
      <c r="L438" s="3"/>
      <c r="O438" s="4"/>
    </row>
    <row r="439" spans="1:15">
      <c r="A439" s="4"/>
      <c r="C439" s="4"/>
      <c r="G439" s="4"/>
      <c r="J439" s="4"/>
      <c r="L439" s="3"/>
      <c r="O439" s="4"/>
    </row>
    <row r="440" spans="1:15">
      <c r="A440" s="4"/>
      <c r="C440" s="4"/>
      <c r="G440" s="4"/>
      <c r="J440" s="4"/>
      <c r="L440" s="3"/>
      <c r="O440" s="4"/>
    </row>
    <row r="441" spans="1:15">
      <c r="A441" s="4"/>
      <c r="C441" s="4"/>
      <c r="G441" s="4"/>
      <c r="J441" s="4"/>
      <c r="L441" s="3"/>
      <c r="O441" s="4"/>
    </row>
    <row r="442" spans="1:15">
      <c r="A442" s="4"/>
      <c r="C442" s="4"/>
      <c r="G442" s="4"/>
      <c r="J442" s="4"/>
      <c r="L442" s="3"/>
      <c r="O442" s="4"/>
    </row>
    <row r="443" spans="1:15">
      <c r="A443" s="4"/>
      <c r="C443" s="4"/>
      <c r="G443" s="4"/>
      <c r="J443" s="4"/>
      <c r="L443" s="3"/>
      <c r="O443" s="4"/>
    </row>
    <row r="444" spans="1:15">
      <c r="A444" s="4"/>
      <c r="C444" s="4"/>
      <c r="G444" s="4"/>
      <c r="J444" s="4"/>
      <c r="L444" s="3"/>
      <c r="O444" s="4"/>
    </row>
    <row r="445" spans="1:15">
      <c r="A445" s="4"/>
      <c r="C445" s="4"/>
      <c r="G445" s="4"/>
      <c r="J445" s="4"/>
      <c r="L445" s="3"/>
      <c r="O445" s="4"/>
    </row>
    <row r="446" spans="1:15">
      <c r="A446" s="4"/>
      <c r="C446" s="4"/>
      <c r="G446" s="4"/>
      <c r="J446" s="4"/>
      <c r="L446" s="3"/>
      <c r="O446" s="4"/>
    </row>
    <row r="447" spans="1:15">
      <c r="A447" s="4"/>
      <c r="C447" s="4"/>
      <c r="G447" s="4"/>
      <c r="J447" s="4"/>
      <c r="L447" s="3"/>
      <c r="O447" s="4"/>
    </row>
    <row r="448" spans="1:15">
      <c r="A448" s="4"/>
      <c r="C448" s="4"/>
      <c r="G448" s="4"/>
      <c r="J448" s="4"/>
      <c r="L448" s="3"/>
      <c r="O448" s="4"/>
    </row>
    <row r="449" spans="1:15">
      <c r="A449" s="4"/>
      <c r="C449" s="4"/>
      <c r="G449" s="4"/>
      <c r="J449" s="4"/>
      <c r="L449" s="3"/>
      <c r="O449" s="4"/>
    </row>
    <row r="450" spans="1:15">
      <c r="A450" s="4"/>
      <c r="C450" s="4"/>
      <c r="G450" s="4"/>
      <c r="J450" s="4"/>
      <c r="L450" s="3"/>
      <c r="O450" s="4"/>
    </row>
    <row r="451" spans="1:15">
      <c r="A451" s="4"/>
      <c r="C451" s="4"/>
      <c r="G451" s="4"/>
      <c r="J451" s="4"/>
      <c r="L451" s="3"/>
      <c r="O451" s="4"/>
    </row>
    <row r="452" spans="1:15">
      <c r="A452" s="4"/>
      <c r="C452" s="4"/>
      <c r="G452" s="4"/>
      <c r="J452" s="4"/>
      <c r="L452" s="3"/>
      <c r="O452" s="4"/>
    </row>
    <row r="453" spans="1:15">
      <c r="A453" s="4"/>
      <c r="C453" s="4"/>
      <c r="G453" s="4"/>
      <c r="J453" s="4"/>
      <c r="L453" s="3"/>
      <c r="O453" s="4"/>
    </row>
    <row r="454" spans="1:15">
      <c r="A454" s="4"/>
      <c r="C454" s="4"/>
      <c r="G454" s="4"/>
      <c r="J454" s="4"/>
      <c r="L454" s="3"/>
      <c r="O454" s="4"/>
    </row>
    <row r="455" spans="1:15">
      <c r="A455" s="4"/>
      <c r="C455" s="4"/>
      <c r="G455" s="4"/>
      <c r="J455" s="4"/>
      <c r="L455" s="3"/>
      <c r="O455" s="4"/>
    </row>
    <row r="456" spans="1:15">
      <c r="A456" s="4"/>
      <c r="C456" s="4"/>
      <c r="G456" s="4"/>
      <c r="J456" s="4"/>
      <c r="L456" s="3"/>
      <c r="O456" s="4"/>
    </row>
    <row r="457" spans="1:15">
      <c r="A457" s="4"/>
      <c r="C457" s="4"/>
      <c r="G457" s="4"/>
      <c r="J457" s="4"/>
      <c r="L457" s="3"/>
      <c r="O457" s="4"/>
    </row>
    <row r="458" spans="1:15">
      <c r="A458" s="4"/>
      <c r="C458" s="4"/>
      <c r="G458" s="4"/>
      <c r="J458" s="4"/>
      <c r="L458" s="3"/>
      <c r="O458" s="4"/>
    </row>
    <row r="459" spans="1:15">
      <c r="A459" s="4"/>
      <c r="C459" s="4"/>
      <c r="G459" s="4"/>
      <c r="J459" s="4"/>
      <c r="L459" s="3"/>
      <c r="O459" s="4"/>
    </row>
    <row r="460" spans="1:15">
      <c r="A460" s="4"/>
      <c r="C460" s="4"/>
      <c r="G460" s="4"/>
      <c r="J460" s="4"/>
      <c r="L460" s="3"/>
      <c r="O460" s="4"/>
    </row>
    <row r="461" spans="1:15">
      <c r="A461" s="4"/>
      <c r="C461" s="4"/>
      <c r="G461" s="4"/>
      <c r="J461" s="4"/>
      <c r="L461" s="3"/>
      <c r="O461" s="4"/>
    </row>
    <row r="462" spans="1:15">
      <c r="A462" s="4"/>
      <c r="C462" s="4"/>
      <c r="G462" s="4"/>
      <c r="J462" s="4"/>
      <c r="L462" s="3"/>
      <c r="O462" s="4"/>
    </row>
    <row r="463" spans="1:15">
      <c r="A463" s="4"/>
      <c r="C463" s="4"/>
      <c r="G463" s="4"/>
      <c r="J463" s="4"/>
      <c r="L463" s="3"/>
      <c r="O463" s="4"/>
    </row>
    <row r="464" spans="1:15">
      <c r="A464" s="4"/>
      <c r="C464" s="4"/>
      <c r="G464" s="4"/>
      <c r="J464" s="4"/>
      <c r="L464" s="3"/>
      <c r="O464" s="4"/>
    </row>
    <row r="465" spans="1:15">
      <c r="A465" s="4"/>
      <c r="C465" s="4"/>
      <c r="G465" s="4"/>
      <c r="J465" s="4"/>
      <c r="L465" s="3"/>
      <c r="O465" s="4"/>
    </row>
    <row r="466" spans="1:15">
      <c r="A466" s="4"/>
      <c r="C466" s="4"/>
      <c r="G466" s="4"/>
      <c r="J466" s="4"/>
      <c r="L466" s="3"/>
      <c r="O466" s="4"/>
    </row>
    <row r="467" spans="1:15">
      <c r="A467" s="4"/>
      <c r="C467" s="4"/>
      <c r="G467" s="4"/>
      <c r="J467" s="4"/>
      <c r="L467" s="3"/>
      <c r="O467" s="4"/>
    </row>
    <row r="468" spans="1:15">
      <c r="A468" s="4"/>
      <c r="C468" s="4"/>
      <c r="G468" s="4"/>
      <c r="J468" s="4"/>
      <c r="L468" s="3"/>
      <c r="O468" s="4"/>
    </row>
    <row r="469" spans="1:15">
      <c r="A469" s="4"/>
      <c r="C469" s="4"/>
      <c r="G469" s="4"/>
      <c r="J469" s="4"/>
      <c r="L469" s="3"/>
      <c r="O469" s="4"/>
    </row>
    <row r="470" spans="1:15">
      <c r="A470" s="4"/>
      <c r="C470" s="4"/>
      <c r="G470" s="4"/>
      <c r="J470" s="4"/>
      <c r="L470" s="3"/>
      <c r="O470" s="4"/>
    </row>
    <row r="471" spans="1:15">
      <c r="A471" s="4"/>
      <c r="C471" s="4"/>
      <c r="G471" s="4"/>
      <c r="J471" s="4"/>
      <c r="L471" s="3"/>
      <c r="O471" s="4"/>
    </row>
    <row r="472" spans="1:15">
      <c r="A472" s="4"/>
      <c r="C472" s="4"/>
      <c r="G472" s="4"/>
      <c r="J472" s="4"/>
      <c r="L472" s="3"/>
      <c r="O472" s="4"/>
    </row>
    <row r="473" spans="1:15">
      <c r="A473" s="4"/>
      <c r="C473" s="4"/>
      <c r="G473" s="4"/>
      <c r="J473" s="4"/>
      <c r="L473" s="3"/>
      <c r="O473" s="4"/>
    </row>
    <row r="474" spans="1:15">
      <c r="A474" s="4"/>
      <c r="C474" s="4"/>
      <c r="G474" s="4"/>
      <c r="J474" s="4"/>
      <c r="L474" s="3"/>
      <c r="O474" s="4"/>
    </row>
    <row r="475" spans="1:15">
      <c r="A475" s="4"/>
      <c r="C475" s="4"/>
      <c r="G475" s="4"/>
      <c r="J475" s="4"/>
      <c r="L475" s="3"/>
      <c r="O475" s="4"/>
    </row>
    <row r="476" spans="1:15">
      <c r="A476" s="4"/>
      <c r="C476" s="4"/>
      <c r="G476" s="4"/>
      <c r="J476" s="4"/>
      <c r="L476" s="3"/>
      <c r="O476" s="4"/>
    </row>
    <row r="477" spans="1:15">
      <c r="A477" s="4"/>
      <c r="C477" s="4"/>
      <c r="G477" s="4"/>
      <c r="J477" s="4"/>
      <c r="L477" s="3"/>
      <c r="O477" s="4"/>
    </row>
    <row r="478" spans="1:15">
      <c r="A478" s="4"/>
      <c r="C478" s="4"/>
      <c r="G478" s="4"/>
      <c r="J478" s="4"/>
      <c r="L478" s="3"/>
      <c r="O478" s="4"/>
    </row>
    <row r="479" spans="1:15">
      <c r="A479" s="4"/>
      <c r="C479" s="4"/>
      <c r="G479" s="4"/>
      <c r="J479" s="4"/>
      <c r="L479" s="3"/>
      <c r="O479" s="4"/>
    </row>
    <row r="480" spans="1:15">
      <c r="A480" s="4"/>
      <c r="C480" s="4"/>
      <c r="G480" s="4"/>
      <c r="J480" s="4"/>
      <c r="L480" s="3"/>
      <c r="O480" s="4"/>
    </row>
    <row r="481" spans="1:15">
      <c r="A481" s="4"/>
      <c r="C481" s="4"/>
      <c r="G481" s="4"/>
      <c r="J481" s="4"/>
      <c r="L481" s="3"/>
      <c r="O481" s="4"/>
    </row>
    <row r="482" spans="1:15">
      <c r="A482" s="4"/>
      <c r="C482" s="4"/>
      <c r="G482" s="4"/>
      <c r="J482" s="4"/>
      <c r="L482" s="3"/>
      <c r="O482" s="4"/>
    </row>
    <row r="483" spans="1:15">
      <c r="A483" s="4"/>
      <c r="C483" s="4"/>
      <c r="G483" s="4"/>
      <c r="J483" s="4"/>
      <c r="L483" s="3"/>
      <c r="O483" s="4"/>
    </row>
    <row r="484" spans="1:15">
      <c r="A484" s="4"/>
      <c r="C484" s="4"/>
      <c r="G484" s="4"/>
      <c r="J484" s="4"/>
      <c r="L484" s="3"/>
      <c r="O484" s="4"/>
    </row>
    <row r="485" spans="1:15">
      <c r="A485" s="4"/>
      <c r="C485" s="4"/>
      <c r="G485" s="4"/>
      <c r="J485" s="4"/>
      <c r="L485" s="3"/>
      <c r="O485" s="4"/>
    </row>
    <row r="486" spans="1:15">
      <c r="A486" s="4"/>
      <c r="C486" s="4"/>
      <c r="G486" s="4"/>
      <c r="J486" s="4"/>
      <c r="L486" s="3"/>
      <c r="O486" s="4"/>
    </row>
    <row r="487" spans="1:15">
      <c r="A487" s="4"/>
      <c r="C487" s="4"/>
      <c r="G487" s="4"/>
      <c r="J487" s="4"/>
      <c r="L487" s="3"/>
      <c r="O487" s="4"/>
    </row>
    <row r="488" spans="1:15">
      <c r="A488" s="4"/>
      <c r="C488" s="4"/>
      <c r="G488" s="4"/>
      <c r="J488" s="4"/>
      <c r="L488" s="3"/>
      <c r="O488" s="4"/>
    </row>
    <row r="489" spans="1:15">
      <c r="A489" s="4"/>
      <c r="C489" s="4"/>
      <c r="G489" s="4"/>
      <c r="J489" s="4"/>
      <c r="L489" s="3"/>
      <c r="O489" s="4"/>
    </row>
    <row r="490" spans="1:15">
      <c r="A490" s="4"/>
      <c r="C490" s="4"/>
      <c r="G490" s="4"/>
      <c r="J490" s="4"/>
      <c r="L490" s="3"/>
      <c r="O490" s="4"/>
    </row>
    <row r="491" spans="1:15">
      <c r="A491" s="4"/>
      <c r="C491" s="4"/>
      <c r="G491" s="4"/>
      <c r="J491" s="4"/>
      <c r="L491" s="3"/>
      <c r="O491" s="4"/>
    </row>
    <row r="492" spans="1:15">
      <c r="A492" s="4"/>
      <c r="C492" s="4"/>
      <c r="G492" s="4"/>
      <c r="J492" s="4"/>
      <c r="L492" s="3"/>
      <c r="O492" s="4"/>
    </row>
    <row r="493" spans="1:15">
      <c r="A493" s="4"/>
      <c r="C493" s="4"/>
      <c r="G493" s="4"/>
      <c r="J493" s="4"/>
      <c r="L493" s="3"/>
      <c r="O493" s="4"/>
    </row>
    <row r="494" spans="1:15">
      <c r="A494" s="4"/>
      <c r="C494" s="4"/>
      <c r="G494" s="4"/>
      <c r="J494" s="4"/>
      <c r="L494" s="3"/>
      <c r="O494" s="4"/>
    </row>
    <row r="495" spans="1:15">
      <c r="A495" s="4"/>
      <c r="C495" s="4"/>
      <c r="G495" s="4"/>
      <c r="J495" s="4"/>
      <c r="L495" s="3"/>
      <c r="O495" s="4"/>
    </row>
    <row r="496" spans="1:15">
      <c r="A496" s="4"/>
      <c r="C496" s="4"/>
      <c r="G496" s="4"/>
      <c r="J496" s="4"/>
      <c r="L496" s="3"/>
      <c r="O496" s="4"/>
    </row>
    <row r="497" spans="1:15">
      <c r="A497" s="4"/>
      <c r="C497" s="4"/>
      <c r="G497" s="4"/>
      <c r="J497" s="4"/>
      <c r="L497" s="3"/>
      <c r="O497" s="4"/>
    </row>
    <row r="498" spans="1:15">
      <c r="A498" s="4"/>
      <c r="C498" s="4"/>
      <c r="G498" s="4"/>
      <c r="J498" s="4"/>
      <c r="L498" s="3"/>
      <c r="O498" s="4"/>
    </row>
    <row r="499" spans="1:15">
      <c r="A499" s="4"/>
      <c r="C499" s="4"/>
      <c r="G499" s="4"/>
      <c r="J499" s="4"/>
      <c r="L499" s="3"/>
      <c r="O499" s="4"/>
    </row>
    <row r="500" spans="1:15">
      <c r="A500" s="4"/>
      <c r="C500" s="4"/>
      <c r="G500" s="4"/>
      <c r="J500" s="4"/>
      <c r="L500" s="3"/>
      <c r="O500" s="4"/>
    </row>
    <row r="501" spans="1:15">
      <c r="A501" s="4"/>
      <c r="C501" s="4"/>
      <c r="G501" s="4"/>
      <c r="J501" s="4"/>
      <c r="L501" s="3"/>
      <c r="O501" s="4"/>
    </row>
    <row r="502" spans="1:15">
      <c r="A502" s="4"/>
      <c r="C502" s="4"/>
      <c r="G502" s="4"/>
      <c r="J502" s="4"/>
      <c r="L502" s="3"/>
      <c r="O502" s="4"/>
    </row>
    <row r="503" spans="1:15">
      <c r="A503" s="4"/>
      <c r="C503" s="4"/>
      <c r="G503" s="4"/>
      <c r="J503" s="4"/>
      <c r="L503" s="3"/>
      <c r="O503" s="4"/>
    </row>
    <row r="504" spans="1:15">
      <c r="A504" s="4"/>
      <c r="C504" s="4"/>
      <c r="G504" s="4"/>
      <c r="J504" s="4"/>
      <c r="L504" s="3"/>
      <c r="O504" s="4"/>
    </row>
    <row r="505" spans="1:15">
      <c r="A505" s="4"/>
      <c r="C505" s="4"/>
      <c r="G505" s="4"/>
      <c r="J505" s="4"/>
      <c r="L505" s="3"/>
      <c r="O505" s="4"/>
    </row>
    <row r="506" spans="1:15">
      <c r="A506" s="4"/>
      <c r="C506" s="4"/>
      <c r="G506" s="4"/>
      <c r="J506" s="4"/>
      <c r="L506" s="3"/>
      <c r="O506" s="4"/>
    </row>
    <row r="507" spans="1:15">
      <c r="A507" s="4"/>
      <c r="C507" s="4"/>
      <c r="G507" s="4"/>
      <c r="J507" s="4"/>
      <c r="L507" s="3"/>
      <c r="O507" s="4"/>
    </row>
    <row r="508" spans="1:15">
      <c r="A508" s="4"/>
      <c r="C508" s="4"/>
      <c r="G508" s="4"/>
      <c r="J508" s="4"/>
      <c r="L508" s="3"/>
      <c r="O508" s="4"/>
    </row>
    <row r="509" spans="1:15">
      <c r="A509" s="4"/>
      <c r="C509" s="4"/>
      <c r="G509" s="4"/>
      <c r="J509" s="4"/>
      <c r="L509" s="3"/>
      <c r="O509" s="4"/>
    </row>
    <row r="510" spans="1:15">
      <c r="A510" s="4"/>
      <c r="C510" s="4"/>
      <c r="G510" s="4"/>
      <c r="J510" s="4"/>
      <c r="L510" s="3"/>
      <c r="O510" s="4"/>
    </row>
    <row r="511" spans="1:15">
      <c r="A511" s="4"/>
      <c r="C511" s="4"/>
      <c r="G511" s="4"/>
      <c r="J511" s="4"/>
      <c r="L511" s="3"/>
      <c r="O511" s="4"/>
    </row>
    <row r="512" spans="1:15">
      <c r="A512" s="4"/>
      <c r="C512" s="4"/>
      <c r="G512" s="4"/>
      <c r="J512" s="4"/>
      <c r="L512" s="3"/>
      <c r="O512" s="4"/>
    </row>
    <row r="513" spans="1:15">
      <c r="A513" s="4"/>
      <c r="C513" s="4"/>
      <c r="G513" s="4"/>
      <c r="J513" s="4"/>
      <c r="L513" s="3"/>
      <c r="O513" s="4"/>
    </row>
    <row r="514" spans="1:15">
      <c r="A514" s="4"/>
      <c r="C514" s="4"/>
      <c r="G514" s="4"/>
      <c r="J514" s="4"/>
      <c r="L514" s="3"/>
      <c r="O514" s="4"/>
    </row>
    <row r="515" spans="1:15">
      <c r="A515" s="4"/>
      <c r="C515" s="4"/>
      <c r="G515" s="4"/>
      <c r="J515" s="4"/>
      <c r="L515" s="3"/>
      <c r="O515" s="4"/>
    </row>
    <row r="516" spans="1:15">
      <c r="A516" s="4"/>
      <c r="C516" s="4"/>
      <c r="G516" s="4"/>
      <c r="J516" s="4"/>
      <c r="L516" s="3"/>
      <c r="O516" s="4"/>
    </row>
    <row r="517" spans="1:15">
      <c r="A517" s="4"/>
      <c r="C517" s="4"/>
      <c r="G517" s="4"/>
      <c r="J517" s="4"/>
      <c r="L517" s="3"/>
      <c r="O517" s="4"/>
    </row>
    <row r="518" spans="1:15">
      <c r="A518" s="4"/>
      <c r="C518" s="4"/>
      <c r="G518" s="4"/>
      <c r="J518" s="4"/>
      <c r="L518" s="3"/>
      <c r="O518" s="4"/>
    </row>
    <row r="519" spans="1:15">
      <c r="A519" s="4"/>
      <c r="C519" s="4"/>
      <c r="G519" s="4"/>
      <c r="J519" s="4"/>
      <c r="L519" s="3"/>
      <c r="O519" s="4"/>
    </row>
    <row r="520" spans="1:15">
      <c r="A520" s="4"/>
      <c r="C520" s="4"/>
      <c r="G520" s="4"/>
      <c r="J520" s="4"/>
      <c r="L520" s="3"/>
      <c r="O520" s="4"/>
    </row>
    <row r="521" spans="1:15">
      <c r="A521" s="4"/>
      <c r="C521" s="4"/>
      <c r="G521" s="4"/>
      <c r="J521" s="4"/>
      <c r="L521" s="3"/>
      <c r="O521" s="4"/>
    </row>
    <row r="522" spans="1:15">
      <c r="A522" s="4"/>
      <c r="C522" s="4"/>
      <c r="G522" s="4"/>
      <c r="J522" s="4"/>
      <c r="L522" s="3"/>
      <c r="O522" s="4"/>
    </row>
    <row r="523" spans="1:15">
      <c r="A523" s="4"/>
      <c r="C523" s="4"/>
      <c r="G523" s="4"/>
      <c r="J523" s="4"/>
      <c r="L523" s="3"/>
      <c r="O523" s="4"/>
    </row>
    <row r="524" spans="1:15">
      <c r="A524" s="4"/>
      <c r="C524" s="4"/>
      <c r="G524" s="4"/>
      <c r="J524" s="4"/>
      <c r="L524" s="3"/>
      <c r="O524" s="4"/>
    </row>
    <row r="525" spans="1:15">
      <c r="A525" s="4"/>
      <c r="C525" s="4"/>
      <c r="G525" s="4"/>
      <c r="J525" s="4"/>
      <c r="L525" s="3"/>
      <c r="O525" s="4"/>
    </row>
    <row r="526" spans="1:15">
      <c r="A526" s="4"/>
      <c r="C526" s="4"/>
      <c r="G526" s="4"/>
      <c r="J526" s="4"/>
      <c r="L526" s="3"/>
      <c r="O526" s="4"/>
    </row>
    <row r="527" spans="1:15">
      <c r="A527" s="4"/>
      <c r="C527" s="4"/>
      <c r="G527" s="4"/>
      <c r="J527" s="4"/>
      <c r="L527" s="3"/>
      <c r="O527" s="4"/>
    </row>
    <row r="528" spans="1:15">
      <c r="A528" s="4"/>
      <c r="C528" s="4"/>
      <c r="G528" s="4"/>
      <c r="J528" s="4"/>
      <c r="L528" s="3"/>
      <c r="O528" s="4"/>
    </row>
    <row r="529" spans="1:15">
      <c r="A529" s="4"/>
      <c r="C529" s="4"/>
      <c r="G529" s="4"/>
      <c r="J529" s="4"/>
      <c r="L529" s="3"/>
      <c r="O529" s="4"/>
    </row>
    <row r="530" spans="1:15">
      <c r="A530" s="4"/>
      <c r="C530" s="4"/>
      <c r="G530" s="4"/>
      <c r="J530" s="4"/>
      <c r="L530" s="3"/>
      <c r="O530" s="4"/>
    </row>
    <row r="531" spans="1:15">
      <c r="A531" s="4"/>
      <c r="C531" s="4"/>
      <c r="G531" s="4"/>
      <c r="J531" s="4"/>
      <c r="L531" s="3"/>
      <c r="O531" s="4"/>
    </row>
    <row r="532" spans="1:15">
      <c r="A532" s="4"/>
      <c r="C532" s="4"/>
      <c r="G532" s="4"/>
      <c r="J532" s="4"/>
      <c r="L532" s="3"/>
      <c r="O532" s="4"/>
    </row>
    <row r="533" spans="1:15">
      <c r="A533" s="4"/>
      <c r="C533" s="4"/>
      <c r="G533" s="4"/>
      <c r="J533" s="4"/>
      <c r="L533" s="3"/>
      <c r="O533" s="4"/>
    </row>
    <row r="534" spans="1:15">
      <c r="A534" s="4"/>
      <c r="C534" s="4"/>
      <c r="G534" s="4"/>
      <c r="J534" s="4"/>
      <c r="L534" s="3"/>
      <c r="O534" s="4"/>
    </row>
    <row r="535" spans="1:15">
      <c r="A535" s="4"/>
      <c r="C535" s="4"/>
      <c r="G535" s="4"/>
      <c r="J535" s="4"/>
      <c r="L535" s="3"/>
      <c r="O535" s="4"/>
    </row>
    <row r="536" spans="1:15">
      <c r="A536" s="4"/>
      <c r="C536" s="4"/>
      <c r="G536" s="4"/>
      <c r="J536" s="4"/>
      <c r="L536" s="3"/>
      <c r="O536" s="4"/>
    </row>
    <row r="537" spans="1:15">
      <c r="A537" s="4"/>
      <c r="C537" s="4"/>
      <c r="G537" s="4"/>
      <c r="J537" s="4"/>
      <c r="L537" s="3"/>
      <c r="O537" s="4"/>
    </row>
    <row r="538" spans="1:15">
      <c r="A538" s="4"/>
      <c r="C538" s="4"/>
      <c r="G538" s="4"/>
      <c r="J538" s="4"/>
      <c r="L538" s="3"/>
      <c r="O538" s="4"/>
    </row>
    <row r="539" spans="1:15">
      <c r="A539" s="4"/>
      <c r="C539" s="4"/>
      <c r="G539" s="4"/>
      <c r="J539" s="4"/>
      <c r="L539" s="3"/>
      <c r="O539" s="4"/>
    </row>
    <row r="540" spans="1:15">
      <c r="A540" s="4"/>
      <c r="C540" s="4"/>
      <c r="G540" s="4"/>
      <c r="J540" s="4"/>
      <c r="L540" s="3"/>
      <c r="O540" s="4"/>
    </row>
    <row r="541" spans="1:15">
      <c r="A541" s="4"/>
      <c r="C541" s="4"/>
      <c r="G541" s="4"/>
      <c r="J541" s="4"/>
      <c r="L541" s="3"/>
      <c r="O541" s="4"/>
    </row>
    <row r="542" spans="1:15">
      <c r="A542" s="4"/>
      <c r="C542" s="4"/>
      <c r="G542" s="4"/>
      <c r="J542" s="4"/>
      <c r="L542" s="3"/>
      <c r="O542" s="4"/>
    </row>
    <row r="543" spans="1:15">
      <c r="A543" s="4"/>
      <c r="C543" s="4"/>
      <c r="G543" s="4"/>
      <c r="J543" s="4"/>
      <c r="L543" s="3"/>
      <c r="O543" s="4"/>
    </row>
    <row r="544" spans="1:15">
      <c r="A544" s="4"/>
      <c r="C544" s="4"/>
      <c r="G544" s="4"/>
      <c r="J544" s="4"/>
      <c r="L544" s="3"/>
      <c r="O544" s="4"/>
    </row>
    <row r="545" spans="1:15">
      <c r="A545" s="4"/>
      <c r="C545" s="4"/>
      <c r="G545" s="4"/>
      <c r="J545" s="4"/>
      <c r="L545" s="3"/>
      <c r="O545" s="4"/>
    </row>
    <row r="546" spans="1:15">
      <c r="A546" s="4"/>
      <c r="C546" s="4"/>
      <c r="G546" s="4"/>
      <c r="J546" s="4"/>
      <c r="L546" s="3"/>
      <c r="O546" s="4"/>
    </row>
    <row r="547" spans="1:15">
      <c r="A547" s="4"/>
      <c r="C547" s="4"/>
      <c r="G547" s="4"/>
      <c r="J547" s="4"/>
      <c r="L547" s="3"/>
      <c r="O547" s="4"/>
    </row>
    <row r="548" spans="1:15">
      <c r="A548" s="4"/>
      <c r="C548" s="4"/>
      <c r="G548" s="4"/>
      <c r="J548" s="4"/>
      <c r="L548" s="3"/>
      <c r="O548" s="4"/>
    </row>
    <row r="549" spans="1:15">
      <c r="A549" s="4"/>
      <c r="C549" s="4"/>
      <c r="G549" s="4"/>
      <c r="J549" s="4"/>
      <c r="L549" s="3"/>
      <c r="O549" s="4"/>
    </row>
    <row r="550" spans="1:15">
      <c r="A550" s="4"/>
      <c r="C550" s="4"/>
      <c r="G550" s="4"/>
      <c r="J550" s="4"/>
      <c r="L550" s="3"/>
      <c r="O550" s="4"/>
    </row>
    <row r="551" spans="1:15">
      <c r="A551" s="4"/>
      <c r="C551" s="4"/>
      <c r="G551" s="4"/>
      <c r="J551" s="4"/>
      <c r="L551" s="3"/>
      <c r="O551" s="4"/>
    </row>
    <row r="552" spans="1:15">
      <c r="A552" s="4"/>
      <c r="C552" s="4"/>
      <c r="G552" s="4"/>
      <c r="J552" s="4"/>
      <c r="L552" s="3"/>
      <c r="O552" s="4"/>
    </row>
    <row r="553" spans="1:15">
      <c r="A553" s="4"/>
      <c r="C553" s="4"/>
      <c r="G553" s="4"/>
      <c r="J553" s="4"/>
      <c r="L553" s="3"/>
      <c r="O553" s="4"/>
    </row>
    <row r="554" spans="1:15">
      <c r="A554" s="4"/>
      <c r="C554" s="4"/>
      <c r="G554" s="4"/>
      <c r="J554" s="4"/>
      <c r="L554" s="3"/>
      <c r="O554" s="4"/>
    </row>
    <row r="555" spans="1:15">
      <c r="A555" s="4"/>
      <c r="C555" s="4"/>
      <c r="G555" s="4"/>
      <c r="J555" s="4"/>
      <c r="L555" s="3"/>
      <c r="O555" s="4"/>
    </row>
    <row r="556" spans="1:15">
      <c r="A556" s="4"/>
      <c r="C556" s="4"/>
      <c r="G556" s="4"/>
      <c r="J556" s="4"/>
      <c r="L556" s="3"/>
      <c r="O556" s="4"/>
    </row>
    <row r="557" spans="1:15">
      <c r="A557" s="4"/>
      <c r="C557" s="4"/>
      <c r="G557" s="4"/>
      <c r="J557" s="4"/>
      <c r="L557" s="3"/>
      <c r="O557" s="4"/>
    </row>
    <row r="558" spans="1:15">
      <c r="A558" s="4"/>
      <c r="C558" s="4"/>
      <c r="G558" s="4"/>
      <c r="J558" s="4"/>
      <c r="L558" s="3"/>
      <c r="O558" s="4"/>
    </row>
    <row r="559" spans="1:15">
      <c r="A559" s="4"/>
      <c r="C559" s="4"/>
      <c r="G559" s="4"/>
      <c r="J559" s="4"/>
      <c r="L559" s="3"/>
      <c r="O559" s="4"/>
    </row>
    <row r="560" spans="1:15">
      <c r="A560" s="4"/>
      <c r="C560" s="4"/>
      <c r="G560" s="4"/>
      <c r="J560" s="4"/>
      <c r="L560" s="3"/>
      <c r="O560" s="4"/>
    </row>
    <row r="561" spans="1:15">
      <c r="A561" s="4"/>
      <c r="C561" s="4"/>
      <c r="G561" s="4"/>
      <c r="J561" s="4"/>
      <c r="L561" s="3"/>
      <c r="O561" s="4"/>
    </row>
    <row r="562" spans="1:15">
      <c r="A562" s="4"/>
      <c r="C562" s="4"/>
      <c r="G562" s="4"/>
      <c r="J562" s="4"/>
      <c r="L562" s="3"/>
      <c r="O562" s="4"/>
    </row>
    <row r="563" spans="1:15">
      <c r="A563" s="4"/>
      <c r="C563" s="4"/>
      <c r="G563" s="4"/>
      <c r="J563" s="4"/>
      <c r="L563" s="3"/>
      <c r="O563" s="4"/>
    </row>
    <row r="564" spans="1:15">
      <c r="A564" s="4"/>
      <c r="C564" s="4"/>
      <c r="G564" s="4"/>
      <c r="J564" s="4"/>
      <c r="L564" s="3"/>
      <c r="O564" s="4"/>
    </row>
    <row r="565" spans="1:15">
      <c r="A565" s="4"/>
      <c r="C565" s="4"/>
      <c r="G565" s="4"/>
      <c r="J565" s="4"/>
      <c r="L565" s="3"/>
      <c r="O565" s="4"/>
    </row>
    <row r="566" spans="1:15">
      <c r="A566" s="4"/>
      <c r="C566" s="4"/>
      <c r="G566" s="4"/>
      <c r="J566" s="4"/>
      <c r="L566" s="3"/>
      <c r="O566" s="4"/>
    </row>
    <row r="567" spans="1:15">
      <c r="A567" s="4"/>
      <c r="C567" s="4"/>
      <c r="G567" s="4"/>
      <c r="J567" s="4"/>
      <c r="L567" s="3"/>
      <c r="O567" s="4"/>
    </row>
    <row r="568" spans="1:15">
      <c r="A568" s="4"/>
      <c r="C568" s="4"/>
      <c r="G568" s="4"/>
      <c r="J568" s="4"/>
      <c r="L568" s="3"/>
      <c r="O568" s="4"/>
    </row>
    <row r="569" spans="1:15">
      <c r="A569" s="4"/>
      <c r="C569" s="4"/>
      <c r="G569" s="4"/>
      <c r="J569" s="4"/>
      <c r="L569" s="3"/>
      <c r="O569" s="4"/>
    </row>
    <row r="570" spans="1:15">
      <c r="A570" s="4"/>
      <c r="C570" s="4"/>
      <c r="G570" s="4"/>
      <c r="J570" s="4"/>
      <c r="L570" s="3"/>
      <c r="O570" s="4"/>
    </row>
    <row r="571" spans="1:15">
      <c r="A571" s="4"/>
      <c r="C571" s="4"/>
      <c r="G571" s="4"/>
      <c r="J571" s="4"/>
      <c r="L571" s="3"/>
      <c r="O571" s="4"/>
    </row>
    <row r="572" spans="1:15">
      <c r="A572" s="4"/>
      <c r="C572" s="4"/>
      <c r="G572" s="4"/>
      <c r="J572" s="4"/>
      <c r="L572" s="3"/>
      <c r="O572" s="4"/>
    </row>
    <row r="573" spans="1:15">
      <c r="A573" s="4"/>
      <c r="C573" s="4"/>
      <c r="G573" s="4"/>
      <c r="J573" s="4"/>
      <c r="L573" s="3"/>
      <c r="O573" s="4"/>
    </row>
    <row r="574" spans="1:15">
      <c r="A574" s="4"/>
      <c r="C574" s="4"/>
      <c r="G574" s="4"/>
      <c r="J574" s="4"/>
      <c r="L574" s="3"/>
      <c r="O574" s="4"/>
    </row>
    <row r="575" spans="1:15">
      <c r="A575" s="4"/>
      <c r="C575" s="4"/>
      <c r="G575" s="4"/>
      <c r="J575" s="4"/>
      <c r="L575" s="3"/>
      <c r="O575" s="4"/>
    </row>
    <row r="576" spans="1:15">
      <c r="A576" s="4"/>
      <c r="C576" s="4"/>
      <c r="G576" s="4"/>
      <c r="J576" s="4"/>
      <c r="L576" s="3"/>
      <c r="O576" s="4"/>
    </row>
    <row r="577" spans="1:15">
      <c r="A577" s="4"/>
      <c r="C577" s="4"/>
      <c r="G577" s="4"/>
      <c r="J577" s="4"/>
      <c r="L577" s="3"/>
      <c r="O577" s="4"/>
    </row>
    <row r="578" spans="1:15">
      <c r="A578" s="4"/>
      <c r="C578" s="4"/>
      <c r="G578" s="4"/>
      <c r="J578" s="4"/>
      <c r="L578" s="3"/>
      <c r="O578" s="4"/>
    </row>
    <row r="579" spans="1:15">
      <c r="A579" s="4"/>
      <c r="C579" s="4"/>
      <c r="G579" s="4"/>
      <c r="J579" s="4"/>
      <c r="L579" s="3"/>
      <c r="O579" s="4"/>
    </row>
    <row r="580" spans="1:15">
      <c r="A580" s="4"/>
      <c r="C580" s="4"/>
      <c r="G580" s="4"/>
      <c r="J580" s="4"/>
      <c r="L580" s="3"/>
      <c r="O580" s="4"/>
    </row>
    <row r="581" spans="1:15">
      <c r="A581" s="4"/>
      <c r="C581" s="4"/>
      <c r="G581" s="4"/>
      <c r="J581" s="4"/>
      <c r="L581" s="3"/>
      <c r="O581" s="4"/>
    </row>
    <row r="582" spans="1:15">
      <c r="A582" s="4"/>
      <c r="C582" s="4"/>
      <c r="G582" s="4"/>
      <c r="J582" s="4"/>
      <c r="L582" s="3"/>
      <c r="O582" s="4"/>
    </row>
    <row r="583" spans="1:15">
      <c r="A583" s="4"/>
      <c r="C583" s="4"/>
      <c r="G583" s="4"/>
      <c r="J583" s="4"/>
      <c r="L583" s="3"/>
      <c r="O583" s="4"/>
    </row>
    <row r="584" spans="1:15">
      <c r="A584" s="4"/>
      <c r="C584" s="4"/>
      <c r="G584" s="4"/>
      <c r="J584" s="4"/>
      <c r="L584" s="3"/>
      <c r="O584" s="4"/>
    </row>
    <row r="585" spans="1:15">
      <c r="A585" s="4"/>
      <c r="C585" s="4"/>
      <c r="G585" s="4"/>
      <c r="J585" s="4"/>
      <c r="L585" s="3"/>
      <c r="O585" s="4"/>
    </row>
    <row r="586" spans="1:15">
      <c r="A586" s="4"/>
      <c r="C586" s="4"/>
      <c r="G586" s="4"/>
      <c r="J586" s="4"/>
      <c r="L586" s="3"/>
      <c r="O586" s="4"/>
    </row>
    <row r="587" spans="1:15">
      <c r="A587" s="4"/>
      <c r="C587" s="4"/>
      <c r="G587" s="4"/>
      <c r="J587" s="4"/>
      <c r="L587" s="3"/>
      <c r="O587" s="4"/>
    </row>
    <row r="588" spans="1:15">
      <c r="A588" s="4"/>
      <c r="C588" s="4"/>
      <c r="G588" s="4"/>
      <c r="J588" s="4"/>
      <c r="L588" s="3"/>
      <c r="O588" s="4"/>
    </row>
    <row r="589" spans="1:15">
      <c r="A589" s="4"/>
      <c r="C589" s="4"/>
      <c r="G589" s="4"/>
      <c r="J589" s="4"/>
      <c r="L589" s="3"/>
      <c r="O589" s="4"/>
    </row>
    <row r="590" spans="1:15">
      <c r="A590" s="4"/>
      <c r="C590" s="4"/>
      <c r="G590" s="4"/>
      <c r="J590" s="4"/>
      <c r="L590" s="3"/>
      <c r="O590" s="4"/>
    </row>
    <row r="591" spans="1:15">
      <c r="A591" s="4"/>
      <c r="C591" s="4"/>
      <c r="G591" s="4"/>
      <c r="J591" s="4"/>
      <c r="L591" s="3"/>
      <c r="O591" s="4"/>
    </row>
    <row r="592" spans="1:15">
      <c r="A592" s="4"/>
      <c r="C592" s="4"/>
      <c r="G592" s="4"/>
      <c r="J592" s="4"/>
      <c r="L592" s="3"/>
      <c r="O592" s="4"/>
    </row>
    <row r="593" spans="1:15">
      <c r="A593" s="4"/>
      <c r="C593" s="4"/>
      <c r="G593" s="4"/>
      <c r="J593" s="4"/>
      <c r="L593" s="3"/>
      <c r="O593" s="4"/>
    </row>
    <row r="594" spans="1:15">
      <c r="A594" s="4"/>
      <c r="C594" s="4"/>
      <c r="G594" s="4"/>
      <c r="J594" s="4"/>
      <c r="L594" s="3"/>
      <c r="O594" s="4"/>
    </row>
    <row r="595" spans="1:15">
      <c r="A595" s="4"/>
      <c r="C595" s="4"/>
      <c r="G595" s="4"/>
      <c r="J595" s="4"/>
      <c r="L595" s="3"/>
      <c r="O595" s="4"/>
    </row>
    <row r="596" spans="1:15">
      <c r="A596" s="4"/>
      <c r="C596" s="4"/>
      <c r="G596" s="4"/>
      <c r="J596" s="4"/>
      <c r="L596" s="3"/>
      <c r="O596" s="4"/>
    </row>
    <row r="597" spans="1:15">
      <c r="A597" s="4"/>
      <c r="C597" s="4"/>
      <c r="G597" s="4"/>
      <c r="J597" s="4"/>
      <c r="L597" s="3"/>
      <c r="O597" s="4"/>
    </row>
    <row r="598" spans="1:15">
      <c r="A598" s="4"/>
      <c r="C598" s="4"/>
      <c r="G598" s="4"/>
      <c r="J598" s="4"/>
      <c r="L598" s="3"/>
      <c r="O598" s="4"/>
    </row>
    <row r="599" spans="1:15">
      <c r="A599" s="4"/>
      <c r="C599" s="4"/>
      <c r="G599" s="4"/>
      <c r="J599" s="4"/>
      <c r="L599" s="3"/>
      <c r="O599" s="4"/>
    </row>
    <row r="600" spans="1:15">
      <c r="A600" s="4"/>
      <c r="C600" s="4"/>
      <c r="G600" s="4"/>
      <c r="J600" s="4"/>
      <c r="L600" s="3"/>
      <c r="O600" s="4"/>
    </row>
    <row r="601" spans="1:15">
      <c r="A601" s="4"/>
      <c r="C601" s="4"/>
      <c r="G601" s="4"/>
      <c r="J601" s="4"/>
      <c r="L601" s="3"/>
      <c r="O601" s="4"/>
    </row>
    <row r="602" spans="1:15">
      <c r="A602" s="4"/>
      <c r="C602" s="4"/>
      <c r="G602" s="4"/>
      <c r="J602" s="4"/>
      <c r="L602" s="3"/>
      <c r="O602" s="4"/>
    </row>
    <row r="603" spans="1:15">
      <c r="A603" s="4"/>
      <c r="C603" s="4"/>
      <c r="G603" s="4"/>
      <c r="J603" s="4"/>
      <c r="L603" s="3"/>
      <c r="O603" s="4"/>
    </row>
    <row r="604" spans="1:15">
      <c r="A604" s="4"/>
      <c r="C604" s="4"/>
      <c r="G604" s="4"/>
      <c r="J604" s="4"/>
      <c r="L604" s="3"/>
      <c r="O604" s="4"/>
    </row>
    <row r="605" spans="1:15">
      <c r="A605" s="4"/>
      <c r="C605" s="4"/>
      <c r="G605" s="4"/>
      <c r="J605" s="4"/>
      <c r="L605" s="3"/>
      <c r="O605" s="4"/>
    </row>
    <row r="606" spans="1:15">
      <c r="A606" s="4"/>
      <c r="C606" s="4"/>
      <c r="G606" s="4"/>
      <c r="J606" s="4"/>
      <c r="L606" s="3"/>
      <c r="O606" s="4"/>
    </row>
    <row r="607" spans="1:15">
      <c r="A607" s="4"/>
      <c r="C607" s="4"/>
      <c r="G607" s="4"/>
      <c r="J607" s="4"/>
      <c r="L607" s="3"/>
      <c r="O607" s="4"/>
    </row>
    <row r="608" spans="1:15">
      <c r="A608" s="4"/>
      <c r="C608" s="4"/>
      <c r="G608" s="4"/>
      <c r="J608" s="4"/>
      <c r="L608" s="3"/>
      <c r="O608" s="4"/>
    </row>
    <row r="609" spans="1:15">
      <c r="A609" s="4"/>
      <c r="C609" s="4"/>
      <c r="G609" s="4"/>
      <c r="J609" s="4"/>
      <c r="L609" s="3"/>
      <c r="O609" s="4"/>
    </row>
    <row r="610" spans="1:15">
      <c r="A610" s="4"/>
      <c r="C610" s="4"/>
      <c r="G610" s="4"/>
      <c r="J610" s="4"/>
      <c r="L610" s="3"/>
      <c r="O610" s="4"/>
    </row>
    <row r="611" spans="1:15">
      <c r="A611" s="4"/>
      <c r="C611" s="4"/>
      <c r="G611" s="4"/>
      <c r="J611" s="4"/>
      <c r="L611" s="3"/>
      <c r="O611" s="4"/>
    </row>
    <row r="612" spans="1:15">
      <c r="A612" s="4"/>
      <c r="C612" s="4"/>
      <c r="G612" s="4"/>
      <c r="J612" s="4"/>
      <c r="L612" s="3"/>
      <c r="O612" s="4"/>
    </row>
    <row r="613" spans="1:15">
      <c r="A613" s="4"/>
      <c r="C613" s="4"/>
      <c r="G613" s="4"/>
      <c r="J613" s="4"/>
      <c r="L613" s="3"/>
      <c r="O613" s="4"/>
    </row>
    <row r="614" spans="1:15">
      <c r="A614" s="4"/>
      <c r="C614" s="4"/>
      <c r="G614" s="4"/>
      <c r="J614" s="4"/>
      <c r="L614" s="3"/>
      <c r="O614" s="4"/>
    </row>
    <row r="615" spans="1:15">
      <c r="A615" s="4"/>
      <c r="C615" s="4"/>
      <c r="G615" s="4"/>
      <c r="J615" s="4"/>
      <c r="L615" s="3"/>
      <c r="O615" s="4"/>
    </row>
    <row r="616" spans="1:15">
      <c r="A616" s="4"/>
      <c r="C616" s="4"/>
      <c r="G616" s="4"/>
      <c r="J616" s="4"/>
      <c r="L616" s="3"/>
      <c r="O616" s="4"/>
    </row>
    <row r="617" spans="1:15">
      <c r="A617" s="4"/>
      <c r="C617" s="4"/>
      <c r="G617" s="4"/>
      <c r="J617" s="4"/>
      <c r="L617" s="3"/>
      <c r="O617" s="4"/>
    </row>
    <row r="618" spans="1:15">
      <c r="A618" s="4"/>
      <c r="C618" s="4"/>
      <c r="G618" s="4"/>
      <c r="J618" s="4"/>
      <c r="L618" s="3"/>
      <c r="O618" s="4"/>
    </row>
    <row r="619" spans="1:15">
      <c r="A619" s="4"/>
      <c r="C619" s="4"/>
      <c r="G619" s="4"/>
      <c r="J619" s="4"/>
      <c r="L619" s="3"/>
      <c r="O619" s="4"/>
    </row>
    <row r="620" spans="1:15">
      <c r="A620" s="4"/>
      <c r="C620" s="4"/>
      <c r="G620" s="4"/>
      <c r="J620" s="4"/>
      <c r="L620" s="3"/>
      <c r="O620" s="4"/>
    </row>
    <row r="621" spans="1:15">
      <c r="A621" s="4"/>
      <c r="C621" s="4"/>
      <c r="G621" s="4"/>
      <c r="J621" s="4"/>
      <c r="L621" s="3"/>
      <c r="O621" s="4"/>
    </row>
    <row r="622" spans="1:15">
      <c r="A622" s="4"/>
      <c r="C622" s="4"/>
      <c r="G622" s="4"/>
      <c r="J622" s="4"/>
      <c r="L622" s="3"/>
      <c r="O622" s="4"/>
    </row>
    <row r="623" spans="1:15">
      <c r="A623" s="4"/>
      <c r="C623" s="4"/>
      <c r="G623" s="4"/>
      <c r="J623" s="4"/>
      <c r="L623" s="3"/>
      <c r="O623" s="4"/>
    </row>
    <row r="624" spans="1:15">
      <c r="A624" s="4"/>
      <c r="C624" s="4"/>
      <c r="G624" s="4"/>
      <c r="J624" s="4"/>
      <c r="L624" s="3"/>
      <c r="O624" s="4"/>
    </row>
    <row r="625" spans="1:15">
      <c r="A625" s="4"/>
      <c r="C625" s="4"/>
      <c r="G625" s="4"/>
      <c r="J625" s="4"/>
      <c r="L625" s="3"/>
      <c r="O625" s="4"/>
    </row>
    <row r="626" spans="1:15">
      <c r="A626" s="4"/>
      <c r="C626" s="4"/>
      <c r="G626" s="4"/>
      <c r="J626" s="4"/>
      <c r="L626" s="3"/>
      <c r="O626" s="4"/>
    </row>
    <row r="627" spans="1:15">
      <c r="A627" s="4"/>
      <c r="C627" s="4"/>
      <c r="G627" s="4"/>
      <c r="J627" s="4"/>
      <c r="L627" s="3"/>
      <c r="O627" s="4"/>
    </row>
    <row r="628" spans="1:15">
      <c r="A628" s="4"/>
      <c r="C628" s="4"/>
      <c r="G628" s="4"/>
      <c r="J628" s="4"/>
      <c r="L628" s="3"/>
      <c r="O628" s="4"/>
    </row>
    <row r="629" spans="1:15">
      <c r="A629" s="4"/>
      <c r="C629" s="4"/>
      <c r="G629" s="4"/>
      <c r="J629" s="4"/>
      <c r="L629" s="3"/>
      <c r="O629" s="4"/>
    </row>
    <row r="630" spans="1:15">
      <c r="A630" s="4"/>
      <c r="C630" s="4"/>
      <c r="G630" s="4"/>
      <c r="J630" s="4"/>
      <c r="L630" s="3"/>
      <c r="O630" s="4"/>
    </row>
    <row r="631" spans="1:15">
      <c r="A631" s="4"/>
      <c r="C631" s="4"/>
      <c r="G631" s="4"/>
      <c r="J631" s="4"/>
      <c r="L631" s="3"/>
      <c r="O631" s="4"/>
    </row>
    <row r="632" spans="1:15">
      <c r="A632" s="4"/>
      <c r="C632" s="4"/>
      <c r="G632" s="4"/>
      <c r="J632" s="4"/>
      <c r="L632" s="3"/>
      <c r="O632" s="4"/>
    </row>
    <row r="633" spans="1:15">
      <c r="A633" s="4"/>
      <c r="C633" s="4"/>
      <c r="G633" s="4"/>
      <c r="J633" s="4"/>
      <c r="L633" s="3"/>
      <c r="O633" s="4"/>
    </row>
    <row r="634" spans="1:15">
      <c r="A634" s="4"/>
      <c r="C634" s="4"/>
      <c r="G634" s="4"/>
      <c r="J634" s="4"/>
      <c r="L634" s="3"/>
      <c r="O634" s="4"/>
    </row>
    <row r="635" spans="1:15">
      <c r="A635" s="4"/>
      <c r="C635" s="4"/>
      <c r="G635" s="4"/>
      <c r="J635" s="4"/>
      <c r="L635" s="3"/>
      <c r="O635" s="4"/>
    </row>
    <row r="636" spans="1:15">
      <c r="A636" s="4"/>
      <c r="C636" s="4"/>
      <c r="G636" s="4"/>
      <c r="J636" s="4"/>
      <c r="L636" s="3"/>
      <c r="O636" s="4"/>
    </row>
    <row r="637" spans="1:15">
      <c r="A637" s="4"/>
      <c r="C637" s="4"/>
      <c r="G637" s="4"/>
      <c r="J637" s="4"/>
      <c r="L637" s="3"/>
      <c r="O637" s="4"/>
    </row>
    <row r="638" spans="1:15">
      <c r="A638" s="4"/>
      <c r="C638" s="4"/>
      <c r="G638" s="4"/>
      <c r="J638" s="4"/>
      <c r="L638" s="3"/>
      <c r="O638" s="4"/>
    </row>
    <row r="639" spans="1:15">
      <c r="A639" s="4"/>
      <c r="C639" s="4"/>
      <c r="G639" s="4"/>
      <c r="J639" s="4"/>
      <c r="L639" s="3"/>
      <c r="O639" s="4"/>
    </row>
    <row r="640" spans="1:15">
      <c r="A640" s="4"/>
      <c r="C640" s="4"/>
      <c r="G640" s="4"/>
      <c r="J640" s="4"/>
      <c r="L640" s="3"/>
      <c r="O640" s="4"/>
    </row>
    <row r="641" spans="1:15">
      <c r="A641" s="4"/>
      <c r="C641" s="4"/>
      <c r="G641" s="4"/>
      <c r="J641" s="4"/>
      <c r="L641" s="3"/>
      <c r="O641" s="4"/>
    </row>
    <row r="642" spans="1:15">
      <c r="A642" s="4"/>
      <c r="C642" s="4"/>
      <c r="G642" s="4"/>
      <c r="J642" s="4"/>
      <c r="L642" s="3"/>
      <c r="O642" s="4"/>
    </row>
    <row r="643" spans="1:15">
      <c r="A643" s="4"/>
      <c r="C643" s="4"/>
      <c r="G643" s="4"/>
      <c r="J643" s="4"/>
      <c r="L643" s="3"/>
      <c r="O643" s="4"/>
    </row>
    <row r="644" spans="1:15">
      <c r="A644" s="4"/>
      <c r="C644" s="4"/>
      <c r="G644" s="4"/>
      <c r="J644" s="4"/>
      <c r="L644" s="3"/>
      <c r="O644" s="4"/>
    </row>
    <row r="645" spans="1:15">
      <c r="A645" s="4"/>
      <c r="C645" s="4"/>
      <c r="G645" s="4"/>
      <c r="J645" s="4"/>
      <c r="L645" s="3"/>
      <c r="O645" s="4"/>
    </row>
    <row r="646" spans="1:15">
      <c r="A646" s="4"/>
      <c r="C646" s="4"/>
      <c r="G646" s="4"/>
      <c r="J646" s="4"/>
      <c r="L646" s="3"/>
      <c r="O646" s="4"/>
    </row>
    <row r="647" spans="1:15">
      <c r="A647" s="4"/>
      <c r="C647" s="4"/>
      <c r="G647" s="4"/>
      <c r="J647" s="4"/>
      <c r="L647" s="3"/>
      <c r="O647" s="4"/>
    </row>
    <row r="648" spans="1:15">
      <c r="A648" s="4"/>
      <c r="C648" s="4"/>
      <c r="G648" s="4"/>
      <c r="J648" s="4"/>
      <c r="L648" s="3"/>
      <c r="O648" s="4"/>
    </row>
    <row r="649" spans="1:15">
      <c r="A649" s="4"/>
      <c r="C649" s="4"/>
      <c r="G649" s="4"/>
      <c r="J649" s="4"/>
      <c r="L649" s="3"/>
      <c r="O649" s="4"/>
    </row>
    <row r="650" spans="1:15">
      <c r="A650" s="4"/>
      <c r="C650" s="4"/>
      <c r="G650" s="4"/>
      <c r="J650" s="4"/>
      <c r="L650" s="3"/>
      <c r="O650" s="4"/>
    </row>
    <row r="651" spans="1:15">
      <c r="A651" s="4"/>
      <c r="C651" s="4"/>
      <c r="G651" s="4"/>
      <c r="J651" s="4"/>
      <c r="L651" s="3"/>
      <c r="O651" s="4"/>
    </row>
    <row r="652" spans="1:15">
      <c r="A652" s="4"/>
      <c r="C652" s="4"/>
      <c r="G652" s="4"/>
      <c r="J652" s="4"/>
      <c r="L652" s="3"/>
      <c r="O652" s="4"/>
    </row>
    <row r="653" spans="1:15">
      <c r="A653" s="4"/>
      <c r="C653" s="4"/>
      <c r="G653" s="4"/>
      <c r="J653" s="4"/>
      <c r="L653" s="3"/>
      <c r="O653" s="4"/>
    </row>
    <row r="654" spans="1:15">
      <c r="A654" s="4"/>
      <c r="C654" s="4"/>
      <c r="G654" s="4"/>
      <c r="J654" s="4"/>
      <c r="L654" s="3"/>
      <c r="O654" s="4"/>
    </row>
    <row r="655" spans="1:15">
      <c r="A655" s="4"/>
      <c r="C655" s="4"/>
      <c r="G655" s="4"/>
      <c r="J655" s="4"/>
      <c r="L655" s="3"/>
      <c r="O655" s="4"/>
    </row>
    <row r="656" spans="1:15">
      <c r="A656" s="4"/>
      <c r="C656" s="4"/>
      <c r="G656" s="4"/>
      <c r="J656" s="4"/>
      <c r="L656" s="3"/>
      <c r="O656" s="4"/>
    </row>
    <row r="657" spans="1:15">
      <c r="A657" s="4"/>
      <c r="C657" s="4"/>
      <c r="G657" s="4"/>
      <c r="J657" s="4"/>
      <c r="L657" s="3"/>
      <c r="O657" s="4"/>
    </row>
    <row r="658" spans="1:15">
      <c r="A658" s="4"/>
      <c r="C658" s="4"/>
      <c r="G658" s="4"/>
      <c r="J658" s="4"/>
      <c r="L658" s="3"/>
      <c r="O658" s="4"/>
    </row>
    <row r="659" spans="1:15">
      <c r="A659" s="4"/>
      <c r="C659" s="4"/>
      <c r="G659" s="4"/>
      <c r="J659" s="4"/>
      <c r="L659" s="3"/>
      <c r="O659" s="4"/>
    </row>
    <row r="660" spans="1:15">
      <c r="A660" s="4"/>
      <c r="C660" s="4"/>
      <c r="G660" s="4"/>
      <c r="J660" s="4"/>
      <c r="L660" s="3"/>
      <c r="O660" s="4"/>
    </row>
    <row r="661" spans="1:15">
      <c r="A661" s="4"/>
      <c r="C661" s="4"/>
      <c r="G661" s="4"/>
      <c r="J661" s="4"/>
      <c r="L661" s="3"/>
      <c r="O661" s="4"/>
    </row>
    <row r="662" spans="1:15">
      <c r="A662" s="4"/>
      <c r="C662" s="4"/>
      <c r="G662" s="4"/>
      <c r="J662" s="4"/>
      <c r="L662" s="3"/>
      <c r="O662" s="4"/>
    </row>
    <row r="663" spans="1:15">
      <c r="A663" s="4"/>
      <c r="C663" s="4"/>
      <c r="G663" s="4"/>
      <c r="J663" s="4"/>
      <c r="L663" s="3"/>
      <c r="O663" s="4"/>
    </row>
    <row r="664" spans="1:15">
      <c r="A664" s="4"/>
      <c r="C664" s="4"/>
      <c r="G664" s="4"/>
      <c r="J664" s="4"/>
      <c r="L664" s="3"/>
      <c r="O664" s="4"/>
    </row>
    <row r="665" spans="1:15">
      <c r="A665" s="4"/>
      <c r="C665" s="4"/>
      <c r="G665" s="4"/>
      <c r="J665" s="4"/>
      <c r="L665" s="3"/>
      <c r="O665" s="4"/>
    </row>
    <row r="666" spans="1:15">
      <c r="A666" s="4"/>
      <c r="C666" s="4"/>
      <c r="G666" s="4"/>
      <c r="J666" s="4"/>
      <c r="L666" s="3"/>
      <c r="O666" s="4"/>
    </row>
    <row r="667" spans="1:15">
      <c r="A667" s="4"/>
      <c r="C667" s="4"/>
      <c r="G667" s="4"/>
      <c r="J667" s="4"/>
      <c r="L667" s="3"/>
      <c r="O667" s="4"/>
    </row>
    <row r="668" spans="1:15">
      <c r="A668" s="4"/>
      <c r="C668" s="4"/>
      <c r="G668" s="4"/>
      <c r="J668" s="4"/>
      <c r="L668" s="3"/>
      <c r="O668" s="4"/>
    </row>
    <row r="669" spans="1:15">
      <c r="A669" s="4"/>
      <c r="C669" s="4"/>
      <c r="G669" s="4"/>
      <c r="J669" s="4"/>
      <c r="L669" s="3"/>
      <c r="O669" s="4"/>
    </row>
    <row r="670" spans="1:15">
      <c r="A670" s="4"/>
      <c r="C670" s="4"/>
      <c r="G670" s="4"/>
      <c r="J670" s="4"/>
      <c r="L670" s="3"/>
      <c r="O670" s="4"/>
    </row>
    <row r="671" spans="1:15">
      <c r="A671" s="4"/>
      <c r="C671" s="4"/>
      <c r="G671" s="4"/>
      <c r="J671" s="4"/>
      <c r="L671" s="3"/>
      <c r="O671" s="4"/>
    </row>
    <row r="672" spans="1:15">
      <c r="A672" s="4"/>
      <c r="C672" s="4"/>
      <c r="G672" s="4"/>
      <c r="J672" s="4"/>
      <c r="L672" s="3"/>
      <c r="O672" s="4"/>
    </row>
    <row r="673" spans="1:15">
      <c r="A673" s="4"/>
      <c r="C673" s="4"/>
      <c r="G673" s="4"/>
      <c r="J673" s="4"/>
      <c r="L673" s="3"/>
      <c r="O673" s="4"/>
    </row>
    <row r="674" spans="1:15">
      <c r="A674" s="4"/>
      <c r="C674" s="4"/>
      <c r="G674" s="4"/>
      <c r="J674" s="4"/>
      <c r="L674" s="3"/>
      <c r="O674" s="4"/>
    </row>
    <row r="675" spans="1:15">
      <c r="A675" s="4"/>
      <c r="C675" s="4"/>
      <c r="G675" s="4"/>
      <c r="J675" s="4"/>
      <c r="L675" s="3"/>
      <c r="O675" s="4"/>
    </row>
    <row r="676" spans="1:15">
      <c r="A676" s="4"/>
      <c r="C676" s="4"/>
      <c r="G676" s="4"/>
      <c r="J676" s="4"/>
      <c r="L676" s="3"/>
      <c r="O676" s="4"/>
    </row>
    <row r="677" spans="1:15">
      <c r="A677" s="4"/>
      <c r="C677" s="4"/>
      <c r="G677" s="4"/>
      <c r="J677" s="4"/>
      <c r="L677" s="3"/>
      <c r="O677" s="4"/>
    </row>
    <row r="678" spans="1:15">
      <c r="A678" s="4"/>
      <c r="C678" s="4"/>
      <c r="G678" s="4"/>
      <c r="J678" s="4"/>
      <c r="L678" s="3"/>
      <c r="O678" s="4"/>
    </row>
    <row r="679" spans="1:15">
      <c r="A679" s="4"/>
      <c r="C679" s="4"/>
      <c r="G679" s="4"/>
      <c r="J679" s="4"/>
      <c r="L679" s="3"/>
      <c r="O679" s="4"/>
    </row>
    <row r="680" spans="1:15">
      <c r="A680" s="4"/>
      <c r="C680" s="4"/>
      <c r="G680" s="4"/>
      <c r="J680" s="4"/>
      <c r="L680" s="3"/>
      <c r="O680" s="4"/>
    </row>
    <row r="681" spans="1:15">
      <c r="A681" s="4"/>
      <c r="C681" s="4"/>
      <c r="G681" s="4"/>
      <c r="J681" s="4"/>
      <c r="L681" s="3"/>
      <c r="O681" s="4"/>
    </row>
    <row r="682" spans="1:15">
      <c r="A682" s="4"/>
      <c r="C682" s="4"/>
      <c r="G682" s="4"/>
      <c r="J682" s="4"/>
      <c r="L682" s="3"/>
      <c r="O682" s="4"/>
    </row>
    <row r="683" spans="1:15">
      <c r="A683" s="4"/>
      <c r="C683" s="4"/>
      <c r="G683" s="4"/>
      <c r="J683" s="4"/>
      <c r="L683" s="3"/>
      <c r="O683" s="4"/>
    </row>
    <row r="684" spans="1:15">
      <c r="A684" s="4"/>
      <c r="C684" s="4"/>
      <c r="G684" s="4"/>
      <c r="J684" s="4"/>
      <c r="L684" s="3"/>
      <c r="O684" s="4"/>
    </row>
    <row r="685" spans="1:15">
      <c r="A685" s="4"/>
      <c r="C685" s="4"/>
      <c r="G685" s="4"/>
      <c r="J685" s="4"/>
      <c r="L685" s="3"/>
      <c r="O685" s="4"/>
    </row>
    <row r="686" spans="1:15">
      <c r="A686" s="4"/>
      <c r="C686" s="4"/>
      <c r="G686" s="4"/>
      <c r="J686" s="4"/>
      <c r="L686" s="3"/>
      <c r="O686" s="4"/>
    </row>
    <row r="687" spans="1:15">
      <c r="A687" s="4"/>
      <c r="C687" s="4"/>
      <c r="G687" s="4"/>
      <c r="J687" s="4"/>
      <c r="L687" s="3"/>
      <c r="O687" s="4"/>
    </row>
    <row r="688" spans="1:15">
      <c r="A688" s="4"/>
      <c r="C688" s="4"/>
      <c r="G688" s="4"/>
      <c r="J688" s="4"/>
      <c r="L688" s="3"/>
      <c r="O688" s="4"/>
    </row>
    <row r="689" spans="1:15">
      <c r="A689" s="4"/>
      <c r="C689" s="4"/>
      <c r="G689" s="4"/>
      <c r="J689" s="4"/>
      <c r="L689" s="3"/>
      <c r="O689" s="4"/>
    </row>
    <row r="690" spans="1:15">
      <c r="A690" s="4"/>
      <c r="C690" s="4"/>
      <c r="G690" s="4"/>
      <c r="J690" s="4"/>
      <c r="L690" s="3"/>
      <c r="O690" s="4"/>
    </row>
    <row r="691" spans="1:15">
      <c r="A691" s="4"/>
      <c r="C691" s="4"/>
      <c r="G691" s="4"/>
      <c r="J691" s="4"/>
      <c r="L691" s="3"/>
      <c r="O691" s="4"/>
    </row>
    <row r="692" spans="1:15">
      <c r="A692" s="4"/>
      <c r="C692" s="4"/>
      <c r="G692" s="4"/>
      <c r="J692" s="4"/>
      <c r="L692" s="3"/>
      <c r="O692" s="4"/>
    </row>
    <row r="693" spans="1:15">
      <c r="A693" s="4"/>
      <c r="C693" s="4"/>
      <c r="G693" s="4"/>
      <c r="J693" s="4"/>
      <c r="L693" s="3"/>
      <c r="O693" s="4"/>
    </row>
    <row r="694" spans="1:15">
      <c r="A694" s="4"/>
      <c r="C694" s="4"/>
      <c r="G694" s="4"/>
      <c r="J694" s="4"/>
      <c r="L694" s="3"/>
      <c r="O694" s="4"/>
    </row>
    <row r="695" spans="1:15">
      <c r="A695" s="4"/>
      <c r="C695" s="4"/>
      <c r="G695" s="4"/>
      <c r="J695" s="4"/>
      <c r="L695" s="3"/>
      <c r="O695" s="4"/>
    </row>
    <row r="696" spans="1:15">
      <c r="A696" s="4"/>
      <c r="C696" s="4"/>
      <c r="G696" s="4"/>
      <c r="J696" s="4"/>
      <c r="L696" s="3"/>
      <c r="O696" s="4"/>
    </row>
    <row r="697" spans="1:15">
      <c r="A697" s="4"/>
      <c r="C697" s="4"/>
      <c r="G697" s="4"/>
      <c r="J697" s="4"/>
      <c r="L697" s="3"/>
      <c r="O697" s="4"/>
    </row>
    <row r="698" spans="1:15">
      <c r="A698" s="4"/>
      <c r="C698" s="4"/>
      <c r="G698" s="4"/>
      <c r="J698" s="4"/>
      <c r="L698" s="3"/>
      <c r="O698" s="4"/>
    </row>
    <row r="699" spans="1:15">
      <c r="A699" s="4"/>
      <c r="C699" s="4"/>
      <c r="G699" s="4"/>
      <c r="J699" s="4"/>
      <c r="L699" s="3"/>
      <c r="O699" s="4"/>
    </row>
    <row r="700" spans="1:15">
      <c r="A700" s="4"/>
      <c r="C700" s="4"/>
      <c r="G700" s="4"/>
      <c r="J700" s="4"/>
      <c r="L700" s="3"/>
      <c r="O700" s="4"/>
    </row>
    <row r="701" spans="1:15">
      <c r="A701" s="4"/>
      <c r="C701" s="4"/>
      <c r="G701" s="4"/>
      <c r="J701" s="4"/>
      <c r="L701" s="3"/>
      <c r="O701" s="4"/>
    </row>
    <row r="702" spans="1:15">
      <c r="A702" s="4"/>
      <c r="C702" s="4"/>
      <c r="G702" s="4"/>
      <c r="J702" s="4"/>
      <c r="L702" s="3"/>
      <c r="O702" s="4"/>
    </row>
    <row r="703" spans="1:15">
      <c r="A703" s="4"/>
      <c r="C703" s="4"/>
      <c r="G703" s="4"/>
      <c r="J703" s="4"/>
      <c r="L703" s="3"/>
      <c r="O703" s="4"/>
    </row>
    <row r="704" spans="1:15">
      <c r="A704" s="4"/>
      <c r="C704" s="4"/>
      <c r="G704" s="4"/>
      <c r="J704" s="4"/>
      <c r="L704" s="3"/>
      <c r="O704" s="4"/>
    </row>
    <row r="705" spans="1:15">
      <c r="A705" s="4"/>
      <c r="C705" s="4"/>
      <c r="G705" s="4"/>
      <c r="J705" s="4"/>
      <c r="L705" s="3"/>
      <c r="O705" s="4"/>
    </row>
    <row r="706" spans="1:15">
      <c r="A706" s="4"/>
      <c r="C706" s="4"/>
      <c r="G706" s="4"/>
      <c r="J706" s="4"/>
      <c r="L706" s="3"/>
      <c r="O706" s="4"/>
    </row>
    <row r="707" spans="1:15">
      <c r="A707" s="4"/>
      <c r="C707" s="4"/>
      <c r="G707" s="4"/>
      <c r="J707" s="4"/>
      <c r="L707" s="3"/>
      <c r="O707" s="4"/>
    </row>
    <row r="708" spans="1:15">
      <c r="A708" s="4"/>
      <c r="C708" s="4"/>
      <c r="G708" s="4"/>
      <c r="J708" s="4"/>
      <c r="L708" s="3"/>
      <c r="O708" s="4"/>
    </row>
    <row r="709" spans="1:15">
      <c r="A709" s="4"/>
      <c r="C709" s="4"/>
      <c r="G709" s="4"/>
      <c r="J709" s="4"/>
      <c r="L709" s="3"/>
      <c r="O709" s="4"/>
    </row>
    <row r="710" spans="1:15">
      <c r="A710" s="4"/>
      <c r="C710" s="4"/>
      <c r="G710" s="4"/>
      <c r="J710" s="4"/>
      <c r="L710" s="3"/>
      <c r="O710" s="4"/>
    </row>
    <row r="711" spans="1:15">
      <c r="A711" s="4"/>
      <c r="C711" s="4"/>
      <c r="G711" s="4"/>
      <c r="J711" s="4"/>
      <c r="L711" s="3"/>
      <c r="O711" s="4"/>
    </row>
    <row r="712" spans="1:15">
      <c r="A712" s="4"/>
      <c r="C712" s="4"/>
      <c r="G712" s="4"/>
      <c r="J712" s="4"/>
      <c r="L712" s="3"/>
      <c r="O712" s="4"/>
    </row>
    <row r="713" spans="1:15">
      <c r="A713" s="4"/>
      <c r="C713" s="4"/>
      <c r="G713" s="4"/>
      <c r="J713" s="4"/>
      <c r="L713" s="3"/>
      <c r="O713" s="4"/>
    </row>
    <row r="714" spans="1:15">
      <c r="A714" s="4"/>
      <c r="C714" s="4"/>
      <c r="G714" s="4"/>
      <c r="J714" s="4"/>
      <c r="L714" s="3"/>
      <c r="O714" s="4"/>
    </row>
    <row r="715" spans="1:15">
      <c r="A715" s="4"/>
      <c r="C715" s="4"/>
      <c r="G715" s="4"/>
      <c r="J715" s="4"/>
      <c r="L715" s="3"/>
      <c r="O715" s="4"/>
    </row>
    <row r="716" spans="1:15">
      <c r="A716" s="4"/>
      <c r="C716" s="4"/>
      <c r="G716" s="4"/>
      <c r="J716" s="4"/>
      <c r="L716" s="3"/>
      <c r="O716" s="4"/>
    </row>
    <row r="717" spans="1:15">
      <c r="A717" s="4"/>
      <c r="C717" s="4"/>
      <c r="G717" s="4"/>
      <c r="J717" s="4"/>
      <c r="L717" s="3"/>
      <c r="O717" s="4"/>
    </row>
    <row r="718" spans="1:15">
      <c r="A718" s="4"/>
      <c r="C718" s="4"/>
      <c r="G718" s="4"/>
      <c r="J718" s="4"/>
      <c r="L718" s="3"/>
      <c r="O718" s="4"/>
    </row>
    <row r="719" spans="1:15">
      <c r="A719" s="4"/>
      <c r="C719" s="4"/>
      <c r="G719" s="4"/>
      <c r="J719" s="4"/>
      <c r="L719" s="3"/>
      <c r="O719" s="4"/>
    </row>
    <row r="720" spans="1:15">
      <c r="A720" s="4"/>
      <c r="C720" s="4"/>
      <c r="G720" s="4"/>
      <c r="J720" s="4"/>
      <c r="L720" s="3"/>
      <c r="O720" s="4"/>
    </row>
    <row r="721" spans="1:15">
      <c r="A721" s="4"/>
      <c r="C721" s="4"/>
      <c r="G721" s="4"/>
      <c r="J721" s="4"/>
      <c r="L721" s="3"/>
      <c r="O721" s="4"/>
    </row>
    <row r="722" spans="1:15">
      <c r="A722" s="4"/>
      <c r="C722" s="4"/>
      <c r="G722" s="4"/>
      <c r="J722" s="4"/>
      <c r="L722" s="3"/>
      <c r="O722" s="4"/>
    </row>
    <row r="723" spans="1:15">
      <c r="A723" s="4"/>
      <c r="C723" s="4"/>
      <c r="G723" s="4"/>
      <c r="J723" s="4"/>
      <c r="L723" s="3"/>
      <c r="O723" s="4"/>
    </row>
    <row r="724" spans="1:15">
      <c r="A724" s="4"/>
      <c r="C724" s="4"/>
      <c r="G724" s="4"/>
      <c r="J724" s="4"/>
      <c r="L724" s="3"/>
      <c r="O724" s="4"/>
    </row>
    <row r="725" spans="1:15">
      <c r="A725" s="4"/>
      <c r="C725" s="4"/>
      <c r="G725" s="4"/>
      <c r="J725" s="4"/>
      <c r="L725" s="3"/>
      <c r="O725" s="4"/>
    </row>
    <row r="726" spans="1:15">
      <c r="A726" s="4"/>
      <c r="C726" s="4"/>
      <c r="G726" s="4"/>
      <c r="J726" s="4"/>
      <c r="L726" s="3"/>
      <c r="O726" s="4"/>
    </row>
    <row r="727" spans="1:15">
      <c r="A727" s="4"/>
      <c r="C727" s="4"/>
      <c r="G727" s="4"/>
      <c r="J727" s="4"/>
      <c r="L727" s="3"/>
      <c r="O727" s="4"/>
    </row>
    <row r="728" spans="1:15">
      <c r="A728" s="4"/>
      <c r="C728" s="4"/>
      <c r="G728" s="4"/>
      <c r="J728" s="4"/>
      <c r="L728" s="3"/>
      <c r="O728" s="4"/>
    </row>
    <row r="729" spans="1:15">
      <c r="A729" s="4"/>
      <c r="C729" s="4"/>
      <c r="G729" s="4"/>
      <c r="J729" s="4"/>
      <c r="L729" s="3"/>
      <c r="O729" s="4"/>
    </row>
    <row r="730" spans="1:15">
      <c r="A730" s="4"/>
      <c r="C730" s="4"/>
      <c r="G730" s="4"/>
      <c r="J730" s="4"/>
      <c r="L730" s="3"/>
      <c r="O730" s="4"/>
    </row>
    <row r="731" spans="1:15">
      <c r="A731" s="4"/>
      <c r="C731" s="4"/>
      <c r="G731" s="4"/>
      <c r="J731" s="4"/>
      <c r="L731" s="3"/>
      <c r="O731" s="4"/>
    </row>
    <row r="732" spans="1:15">
      <c r="A732" s="4"/>
      <c r="C732" s="4"/>
      <c r="G732" s="4"/>
      <c r="J732" s="4"/>
      <c r="L732" s="3"/>
      <c r="O732" s="4"/>
    </row>
    <row r="733" spans="1:15">
      <c r="A733" s="4"/>
      <c r="C733" s="4"/>
      <c r="G733" s="4"/>
      <c r="J733" s="4"/>
      <c r="L733" s="3"/>
      <c r="O733" s="4"/>
    </row>
    <row r="734" spans="1:15">
      <c r="A734" s="4"/>
      <c r="C734" s="4"/>
      <c r="G734" s="4"/>
      <c r="J734" s="4"/>
      <c r="L734" s="3"/>
      <c r="O734" s="4"/>
    </row>
    <row r="735" spans="1:15">
      <c r="A735" s="4"/>
      <c r="C735" s="4"/>
      <c r="G735" s="4"/>
      <c r="J735" s="4"/>
      <c r="L735" s="3"/>
      <c r="O735" s="4"/>
    </row>
    <row r="736" spans="1:15">
      <c r="A736" s="4"/>
      <c r="C736" s="4"/>
      <c r="G736" s="4"/>
      <c r="J736" s="4"/>
      <c r="L736" s="3"/>
      <c r="O736" s="4"/>
    </row>
    <row r="737" spans="1:15">
      <c r="A737" s="4"/>
      <c r="C737" s="4"/>
      <c r="G737" s="4"/>
      <c r="J737" s="4"/>
      <c r="L737" s="3"/>
      <c r="O737" s="4"/>
    </row>
    <row r="738" spans="1:15">
      <c r="A738" s="4"/>
      <c r="C738" s="4"/>
      <c r="G738" s="4"/>
      <c r="J738" s="4"/>
      <c r="L738" s="3"/>
      <c r="O738" s="4"/>
    </row>
    <row r="739" spans="1:15">
      <c r="A739" s="4"/>
      <c r="C739" s="4"/>
      <c r="G739" s="4"/>
      <c r="J739" s="4"/>
      <c r="L739" s="3"/>
      <c r="O739" s="4"/>
    </row>
    <row r="740" spans="1:15">
      <c r="A740" s="4"/>
      <c r="C740" s="4"/>
      <c r="G740" s="4"/>
      <c r="J740" s="4"/>
      <c r="L740" s="3"/>
      <c r="O740" s="4"/>
    </row>
    <row r="741" spans="1:15">
      <c r="A741" s="4"/>
      <c r="C741" s="4"/>
      <c r="G741" s="4"/>
      <c r="J741" s="4"/>
      <c r="L741" s="3"/>
      <c r="O741" s="4"/>
    </row>
    <row r="742" spans="1:15">
      <c r="A742" s="4"/>
      <c r="C742" s="4"/>
      <c r="G742" s="4"/>
      <c r="J742" s="4"/>
      <c r="L742" s="3"/>
      <c r="O742" s="4"/>
    </row>
    <row r="743" spans="1:15">
      <c r="A743" s="4"/>
      <c r="C743" s="4"/>
      <c r="G743" s="4"/>
      <c r="J743" s="4"/>
      <c r="L743" s="3"/>
      <c r="O743" s="4"/>
    </row>
    <row r="744" spans="1:15">
      <c r="A744" s="4"/>
      <c r="C744" s="4"/>
      <c r="G744" s="4"/>
      <c r="J744" s="4"/>
      <c r="L744" s="3"/>
      <c r="O744" s="4"/>
    </row>
    <row r="745" spans="1:15">
      <c r="A745" s="4"/>
      <c r="C745" s="4"/>
      <c r="G745" s="4"/>
      <c r="J745" s="4"/>
      <c r="L745" s="3"/>
      <c r="O745" s="4"/>
    </row>
    <row r="746" spans="1:15">
      <c r="A746" s="4"/>
      <c r="C746" s="4"/>
      <c r="G746" s="4"/>
      <c r="J746" s="4"/>
      <c r="L746" s="3"/>
      <c r="O746" s="4"/>
    </row>
    <row r="747" spans="1:15">
      <c r="A747" s="4"/>
      <c r="C747" s="4"/>
      <c r="G747" s="4"/>
      <c r="J747" s="4"/>
      <c r="L747" s="3"/>
      <c r="O747" s="4"/>
    </row>
    <row r="748" spans="1:15">
      <c r="A748" s="4"/>
      <c r="C748" s="4"/>
      <c r="G748" s="4"/>
      <c r="J748" s="4"/>
      <c r="L748" s="3"/>
      <c r="O748" s="4"/>
    </row>
    <row r="749" spans="1:15">
      <c r="A749" s="4"/>
      <c r="C749" s="4"/>
      <c r="G749" s="4"/>
      <c r="J749" s="4"/>
      <c r="L749" s="3"/>
      <c r="O749" s="4"/>
    </row>
    <row r="750" spans="1:15">
      <c r="A750" s="4"/>
      <c r="C750" s="4"/>
      <c r="G750" s="4"/>
      <c r="J750" s="4"/>
      <c r="L750" s="3"/>
      <c r="O750" s="4"/>
    </row>
    <row r="751" spans="1:15">
      <c r="A751" s="4"/>
      <c r="C751" s="4"/>
      <c r="G751" s="4"/>
      <c r="J751" s="4"/>
      <c r="L751" s="3"/>
      <c r="O751" s="4"/>
    </row>
    <row r="752" spans="1:15">
      <c r="A752" s="4"/>
      <c r="C752" s="4"/>
      <c r="G752" s="4"/>
      <c r="J752" s="4"/>
      <c r="L752" s="3"/>
      <c r="O752" s="4"/>
    </row>
    <row r="753" spans="1:15">
      <c r="A753" s="4"/>
      <c r="C753" s="4"/>
      <c r="G753" s="4"/>
      <c r="J753" s="4"/>
      <c r="L753" s="3"/>
      <c r="O753" s="4"/>
    </row>
    <row r="754" spans="1:15">
      <c r="A754" s="4"/>
      <c r="C754" s="4"/>
      <c r="G754" s="4"/>
      <c r="J754" s="4"/>
      <c r="L754" s="3"/>
      <c r="O754" s="4"/>
    </row>
    <row r="755" spans="1:15">
      <c r="A755" s="4"/>
      <c r="C755" s="4"/>
      <c r="G755" s="4"/>
      <c r="J755" s="4"/>
      <c r="L755" s="3"/>
      <c r="O755" s="4"/>
    </row>
    <row r="756" spans="1:15">
      <c r="A756" s="4"/>
      <c r="C756" s="4"/>
      <c r="G756" s="4"/>
      <c r="J756" s="4"/>
      <c r="L756" s="3"/>
      <c r="O756" s="4"/>
    </row>
    <row r="757" spans="1:15">
      <c r="A757" s="4"/>
      <c r="C757" s="4"/>
      <c r="G757" s="4"/>
      <c r="J757" s="4"/>
      <c r="L757" s="3"/>
      <c r="O757" s="4"/>
    </row>
    <row r="758" spans="1:15">
      <c r="A758" s="4"/>
      <c r="C758" s="4"/>
      <c r="G758" s="4"/>
      <c r="J758" s="4"/>
      <c r="L758" s="3"/>
      <c r="O758" s="4"/>
    </row>
    <row r="759" spans="1:15">
      <c r="A759" s="4"/>
      <c r="C759" s="4"/>
      <c r="G759" s="4"/>
      <c r="J759" s="4"/>
      <c r="L759" s="3"/>
      <c r="O759" s="4"/>
    </row>
    <row r="760" spans="1:15">
      <c r="A760" s="4"/>
      <c r="C760" s="4"/>
      <c r="G760" s="4"/>
      <c r="J760" s="4"/>
      <c r="L760" s="3"/>
      <c r="O760" s="4"/>
    </row>
    <row r="761" spans="1:15">
      <c r="A761" s="4"/>
      <c r="C761" s="4"/>
      <c r="G761" s="4"/>
      <c r="J761" s="4"/>
      <c r="L761" s="3"/>
      <c r="O761" s="4"/>
    </row>
    <row r="762" spans="1:15">
      <c r="A762" s="4"/>
      <c r="C762" s="4"/>
      <c r="G762" s="4"/>
      <c r="J762" s="4"/>
      <c r="L762" s="3"/>
      <c r="O762" s="4"/>
    </row>
    <row r="763" spans="1:15">
      <c r="A763" s="4"/>
      <c r="C763" s="4"/>
      <c r="G763" s="4"/>
      <c r="J763" s="4"/>
      <c r="L763" s="3"/>
      <c r="O763" s="4"/>
    </row>
    <row r="764" spans="1:15">
      <c r="A764" s="4"/>
      <c r="C764" s="4"/>
      <c r="G764" s="4"/>
      <c r="J764" s="4"/>
      <c r="L764" s="3"/>
      <c r="O764" s="4"/>
    </row>
    <row r="765" spans="1:15">
      <c r="A765" s="4"/>
      <c r="C765" s="4"/>
      <c r="G765" s="4"/>
      <c r="J765" s="4"/>
      <c r="L765" s="3"/>
      <c r="O765" s="4"/>
    </row>
    <row r="766" spans="1:15">
      <c r="A766" s="4"/>
      <c r="C766" s="4"/>
      <c r="G766" s="4"/>
      <c r="J766" s="4"/>
      <c r="L766" s="3"/>
      <c r="O766" s="4"/>
    </row>
    <row r="767" spans="1:15">
      <c r="A767" s="4"/>
      <c r="C767" s="4"/>
      <c r="G767" s="4"/>
      <c r="J767" s="4"/>
      <c r="L767" s="3"/>
      <c r="O767" s="4"/>
    </row>
    <row r="768" spans="1:15">
      <c r="A768" s="4"/>
      <c r="C768" s="4"/>
      <c r="G768" s="4"/>
      <c r="J768" s="4"/>
      <c r="L768" s="3"/>
      <c r="O768" s="4"/>
    </row>
    <row r="769" spans="1:15">
      <c r="A769" s="4"/>
      <c r="C769" s="4"/>
      <c r="G769" s="4"/>
      <c r="J769" s="4"/>
      <c r="L769" s="3"/>
      <c r="O769" s="4"/>
    </row>
    <row r="770" spans="1:15">
      <c r="A770" s="4"/>
      <c r="C770" s="4"/>
      <c r="G770" s="4"/>
      <c r="J770" s="4"/>
      <c r="L770" s="3"/>
      <c r="O770" s="4"/>
    </row>
    <row r="771" spans="1:15">
      <c r="A771" s="4"/>
      <c r="C771" s="4"/>
      <c r="G771" s="4"/>
      <c r="J771" s="4"/>
      <c r="L771" s="3"/>
      <c r="O771" s="4"/>
    </row>
    <row r="772" spans="1:15">
      <c r="A772" s="4"/>
      <c r="C772" s="4"/>
      <c r="G772" s="4"/>
      <c r="J772" s="4"/>
      <c r="L772" s="3"/>
      <c r="O772" s="4"/>
    </row>
    <row r="773" spans="1:15">
      <c r="A773" s="4"/>
      <c r="C773" s="4"/>
      <c r="G773" s="4"/>
      <c r="J773" s="4"/>
      <c r="L773" s="3"/>
      <c r="O773" s="4"/>
    </row>
    <row r="774" spans="1:15">
      <c r="A774" s="4"/>
      <c r="C774" s="4"/>
      <c r="G774" s="4"/>
      <c r="J774" s="4"/>
      <c r="L774" s="3"/>
      <c r="O774" s="4"/>
    </row>
    <row r="775" spans="1:15">
      <c r="A775" s="4"/>
      <c r="C775" s="4"/>
      <c r="G775" s="4"/>
      <c r="J775" s="4"/>
      <c r="L775" s="3"/>
      <c r="O775" s="4"/>
    </row>
    <row r="776" spans="1:15">
      <c r="A776" s="4"/>
      <c r="C776" s="4"/>
      <c r="G776" s="4"/>
      <c r="J776" s="4"/>
      <c r="L776" s="3"/>
      <c r="O776" s="4"/>
    </row>
    <row r="777" spans="1:15">
      <c r="A777" s="4"/>
      <c r="C777" s="4"/>
      <c r="G777" s="4"/>
      <c r="J777" s="4"/>
      <c r="L777" s="3"/>
      <c r="O777" s="4"/>
    </row>
    <row r="778" spans="1:15">
      <c r="A778" s="4"/>
      <c r="C778" s="4"/>
      <c r="G778" s="4"/>
      <c r="J778" s="4"/>
      <c r="L778" s="3"/>
      <c r="O778" s="4"/>
    </row>
    <row r="779" spans="1:15">
      <c r="A779" s="4"/>
      <c r="C779" s="4"/>
      <c r="G779" s="4"/>
      <c r="J779" s="4"/>
      <c r="L779" s="3"/>
      <c r="O779" s="4"/>
    </row>
    <row r="780" spans="1:15">
      <c r="A780" s="4"/>
      <c r="C780" s="4"/>
      <c r="G780" s="4"/>
      <c r="J780" s="4"/>
      <c r="L780" s="3"/>
      <c r="O780" s="4"/>
    </row>
    <row r="781" spans="1:15">
      <c r="A781" s="4"/>
      <c r="C781" s="4"/>
      <c r="G781" s="4"/>
      <c r="J781" s="4"/>
      <c r="L781" s="3"/>
      <c r="O781" s="4"/>
    </row>
    <row r="782" spans="1:15">
      <c r="A782" s="4"/>
      <c r="C782" s="4"/>
      <c r="G782" s="4"/>
      <c r="J782" s="4"/>
      <c r="L782" s="3"/>
      <c r="O782" s="4"/>
    </row>
    <row r="783" spans="1:15">
      <c r="A783" s="4"/>
      <c r="C783" s="4"/>
      <c r="G783" s="4"/>
      <c r="J783" s="4"/>
      <c r="L783" s="3"/>
      <c r="O783" s="4"/>
    </row>
    <row r="784" spans="1:15">
      <c r="A784" s="4"/>
      <c r="C784" s="4"/>
      <c r="G784" s="4"/>
      <c r="J784" s="4"/>
      <c r="L784" s="3"/>
    </row>
    <row r="785" spans="1:12">
      <c r="A785" s="4"/>
      <c r="C785" s="4"/>
      <c r="G785" s="4"/>
      <c r="J785" s="4"/>
      <c r="L785" s="3"/>
    </row>
  </sheetData>
  <mergeCells count="250">
    <mergeCell ref="Q3:Q4"/>
    <mergeCell ref="A5:B5"/>
    <mergeCell ref="C5:Q5"/>
    <mergeCell ref="A3:A4"/>
    <mergeCell ref="B3:B4"/>
    <mergeCell ref="C3:F3"/>
    <mergeCell ref="G3:I3"/>
    <mergeCell ref="J3:J4"/>
    <mergeCell ref="K3:K4"/>
    <mergeCell ref="L3:N4"/>
    <mergeCell ref="O3:O4"/>
    <mergeCell ref="P3:P4"/>
    <mergeCell ref="A62:B62"/>
    <mergeCell ref="C62:F62"/>
    <mergeCell ref="G62:K62"/>
    <mergeCell ref="A61:B61"/>
    <mergeCell ref="C61:Q61"/>
    <mergeCell ref="A58:B58"/>
    <mergeCell ref="C58:F58"/>
    <mergeCell ref="G58:K58"/>
    <mergeCell ref="A59:B59"/>
    <mergeCell ref="C59:F59"/>
    <mergeCell ref="G59:K59"/>
    <mergeCell ref="A60:B60"/>
    <mergeCell ref="C60:F60"/>
    <mergeCell ref="G60:K60"/>
    <mergeCell ref="A71:B71"/>
    <mergeCell ref="C71:F71"/>
    <mergeCell ref="G71:K71"/>
    <mergeCell ref="A72:B72"/>
    <mergeCell ref="C72:F72"/>
    <mergeCell ref="G72:K72"/>
    <mergeCell ref="A69:B69"/>
    <mergeCell ref="C69:F69"/>
    <mergeCell ref="G69:K69"/>
    <mergeCell ref="A70:B70"/>
    <mergeCell ref="C70:F70"/>
    <mergeCell ref="G70:K70"/>
    <mergeCell ref="A85:B85"/>
    <mergeCell ref="C85:F85"/>
    <mergeCell ref="G85:K85"/>
    <mergeCell ref="A98:B98"/>
    <mergeCell ref="C98:F98"/>
    <mergeCell ref="G98:K98"/>
    <mergeCell ref="A82:B82"/>
    <mergeCell ref="C82:F82"/>
    <mergeCell ref="G82:K82"/>
    <mergeCell ref="A83:B83"/>
    <mergeCell ref="C83:F83"/>
    <mergeCell ref="G83:K83"/>
    <mergeCell ref="A84:B84"/>
    <mergeCell ref="C84:F84"/>
    <mergeCell ref="G84:K84"/>
    <mergeCell ref="A99:B99"/>
    <mergeCell ref="C99:F99"/>
    <mergeCell ref="G99:K99"/>
    <mergeCell ref="A100:B100"/>
    <mergeCell ref="C100:F100"/>
    <mergeCell ref="G100:K100"/>
    <mergeCell ref="A101:B101"/>
    <mergeCell ref="C101:F101"/>
    <mergeCell ref="G101:K101"/>
    <mergeCell ref="A107:B107"/>
    <mergeCell ref="C107:F107"/>
    <mergeCell ref="G107:K107"/>
    <mergeCell ref="A108:B108"/>
    <mergeCell ref="C108:F108"/>
    <mergeCell ref="G108:K108"/>
    <mergeCell ref="A105:B105"/>
    <mergeCell ref="C105:F105"/>
    <mergeCell ref="G105:K105"/>
    <mergeCell ref="A106:B106"/>
    <mergeCell ref="C106:F106"/>
    <mergeCell ref="G106:K106"/>
    <mergeCell ref="A121:B121"/>
    <mergeCell ref="C121:F121"/>
    <mergeCell ref="G121:K121"/>
    <mergeCell ref="A122:B122"/>
    <mergeCell ref="C122:F122"/>
    <mergeCell ref="G122:K122"/>
    <mergeCell ref="A119:B119"/>
    <mergeCell ref="C119:F119"/>
    <mergeCell ref="G119:K119"/>
    <mergeCell ref="A120:B120"/>
    <mergeCell ref="C120:F120"/>
    <mergeCell ref="G120:K120"/>
    <mergeCell ref="A127:B127"/>
    <mergeCell ref="C127:F127"/>
    <mergeCell ref="G127:K127"/>
    <mergeCell ref="A128:B128"/>
    <mergeCell ref="C128:F128"/>
    <mergeCell ref="G128:K128"/>
    <mergeCell ref="A129:B129"/>
    <mergeCell ref="C129:F129"/>
    <mergeCell ref="G129:K129"/>
    <mergeCell ref="C142:F142"/>
    <mergeCell ref="C143:F143"/>
    <mergeCell ref="A144:B144"/>
    <mergeCell ref="C144:F144"/>
    <mergeCell ref="A130:B130"/>
    <mergeCell ref="C130:Q130"/>
    <mergeCell ref="A131:B131"/>
    <mergeCell ref="C131:F131"/>
    <mergeCell ref="G131:K131"/>
    <mergeCell ref="M131:O131"/>
    <mergeCell ref="G144:K144"/>
    <mergeCell ref="A145:B145"/>
    <mergeCell ref="C145:F145"/>
    <mergeCell ref="G145:K145"/>
    <mergeCell ref="A146:B146"/>
    <mergeCell ref="C146:F146"/>
    <mergeCell ref="G146:K146"/>
    <mergeCell ref="A147:B147"/>
    <mergeCell ref="C147:F147"/>
    <mergeCell ref="G147:K147"/>
    <mergeCell ref="G156:K156"/>
    <mergeCell ref="A157:B157"/>
    <mergeCell ref="C157:F157"/>
    <mergeCell ref="G157:K157"/>
    <mergeCell ref="A158:B158"/>
    <mergeCell ref="C158:F158"/>
    <mergeCell ref="G158:K158"/>
    <mergeCell ref="A159:B159"/>
    <mergeCell ref="C159:F159"/>
    <mergeCell ref="G159:K159"/>
    <mergeCell ref="A156:B156"/>
    <mergeCell ref="C156:F156"/>
    <mergeCell ref="G188:K188"/>
    <mergeCell ref="A189:B189"/>
    <mergeCell ref="C189:F189"/>
    <mergeCell ref="G189:K189"/>
    <mergeCell ref="A190:B190"/>
    <mergeCell ref="C190:F190"/>
    <mergeCell ref="G190:K190"/>
    <mergeCell ref="A187:B187"/>
    <mergeCell ref="C187:F187"/>
    <mergeCell ref="G187:K187"/>
    <mergeCell ref="C203:F203"/>
    <mergeCell ref="C204:F204"/>
    <mergeCell ref="C205:F205"/>
    <mergeCell ref="C206:F206"/>
    <mergeCell ref="C207:F207"/>
    <mergeCell ref="C208:F208"/>
    <mergeCell ref="C209:F209"/>
    <mergeCell ref="C191:F191"/>
    <mergeCell ref="A188:B188"/>
    <mergeCell ref="C188:F188"/>
    <mergeCell ref="C233:F233"/>
    <mergeCell ref="C234:F234"/>
    <mergeCell ref="A216:B216"/>
    <mergeCell ref="C216:F216"/>
    <mergeCell ref="G216:K216"/>
    <mergeCell ref="A213:B213"/>
    <mergeCell ref="C213:F213"/>
    <mergeCell ref="G213:K213"/>
    <mergeCell ref="A214:B214"/>
    <mergeCell ref="C214:F214"/>
    <mergeCell ref="G214:K214"/>
    <mergeCell ref="A215:B215"/>
    <mergeCell ref="C215:F215"/>
    <mergeCell ref="G215:K215"/>
    <mergeCell ref="C247:F247"/>
    <mergeCell ref="A241:B241"/>
    <mergeCell ref="C241:F241"/>
    <mergeCell ref="G241:K241"/>
    <mergeCell ref="A238:B238"/>
    <mergeCell ref="C238:F238"/>
    <mergeCell ref="G238:K238"/>
    <mergeCell ref="A239:B239"/>
    <mergeCell ref="C239:F239"/>
    <mergeCell ref="G239:K239"/>
    <mergeCell ref="A240:B240"/>
    <mergeCell ref="C240:F240"/>
    <mergeCell ref="G240:K240"/>
    <mergeCell ref="G281:K281"/>
    <mergeCell ref="A282:B282"/>
    <mergeCell ref="C282:F282"/>
    <mergeCell ref="G282:K282"/>
    <mergeCell ref="A283:B283"/>
    <mergeCell ref="C283:F283"/>
    <mergeCell ref="G283:K283"/>
    <mergeCell ref="A284:B284"/>
    <mergeCell ref="C284:F284"/>
    <mergeCell ref="G284:K284"/>
    <mergeCell ref="A281:B281"/>
    <mergeCell ref="C281:F281"/>
    <mergeCell ref="A305:B305"/>
    <mergeCell ref="C305:F305"/>
    <mergeCell ref="G305:K305"/>
    <mergeCell ref="A306:B306"/>
    <mergeCell ref="C306:F306"/>
    <mergeCell ref="G306:K306"/>
    <mergeCell ref="A307:B307"/>
    <mergeCell ref="C307:F307"/>
    <mergeCell ref="G307:K307"/>
    <mergeCell ref="A308:B308"/>
    <mergeCell ref="C308:F308"/>
    <mergeCell ref="G308:K308"/>
    <mergeCell ref="A310:B310"/>
    <mergeCell ref="C310:F310"/>
    <mergeCell ref="G310:K310"/>
    <mergeCell ref="A311:B311"/>
    <mergeCell ref="C311:F311"/>
    <mergeCell ref="G311:K311"/>
    <mergeCell ref="A312:B312"/>
    <mergeCell ref="C312:F312"/>
    <mergeCell ref="G312:K312"/>
    <mergeCell ref="A313:B313"/>
    <mergeCell ref="A316:B316"/>
    <mergeCell ref="G316:K316"/>
    <mergeCell ref="A317:B317"/>
    <mergeCell ref="G317:K317"/>
    <mergeCell ref="A318:B318"/>
    <mergeCell ref="G318:K318"/>
    <mergeCell ref="A319:B319"/>
    <mergeCell ref="C319:Q319"/>
    <mergeCell ref="A322:B322"/>
    <mergeCell ref="G322:K322"/>
    <mergeCell ref="A323:B323"/>
    <mergeCell ref="G323:K323"/>
    <mergeCell ref="A324:B324"/>
    <mergeCell ref="G324:K324"/>
    <mergeCell ref="A325:K325"/>
    <mergeCell ref="M325:O325"/>
    <mergeCell ref="A367:A368"/>
    <mergeCell ref="B367:M367"/>
    <mergeCell ref="B368:M368"/>
    <mergeCell ref="A329:B329"/>
    <mergeCell ref="C329:F329"/>
    <mergeCell ref="G329:K329"/>
    <mergeCell ref="A357:A366"/>
    <mergeCell ref="C357:M357"/>
    <mergeCell ref="B361:B362"/>
    <mergeCell ref="C361:M364"/>
    <mergeCell ref="B363:B364"/>
    <mergeCell ref="B365:M365"/>
    <mergeCell ref="B366:M366"/>
    <mergeCell ref="C354:F354"/>
    <mergeCell ref="A333:A354"/>
    <mergeCell ref="R361:R362"/>
    <mergeCell ref="R349:R352"/>
    <mergeCell ref="B358:B360"/>
    <mergeCell ref="C358:M360"/>
    <mergeCell ref="C326:F326"/>
    <mergeCell ref="A327:B327"/>
    <mergeCell ref="C327:F327"/>
    <mergeCell ref="G327:K327"/>
    <mergeCell ref="A328:B328"/>
    <mergeCell ref="C328:F328"/>
    <mergeCell ref="G328:K328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zoomScaleNormal="100" workbookViewId="0">
      <selection activeCell="A14" sqref="A14"/>
    </sheetView>
  </sheetViews>
  <sheetFormatPr defaultColWidth="8.7109375" defaultRowHeight="15"/>
  <cols>
    <col min="1" max="1" width="61.7109375" customWidth="1"/>
  </cols>
  <sheetData>
    <row r="1" spans="1:1">
      <c r="A1" s="137" t="s">
        <v>605</v>
      </c>
    </row>
    <row r="2" spans="1:1" ht="15" customHeight="1">
      <c r="A2" s="585" t="s">
        <v>606</v>
      </c>
    </row>
    <row r="3" spans="1:1">
      <c r="A3" s="585"/>
    </row>
    <row r="4" spans="1:1" ht="65.25" customHeight="1">
      <c r="A4" s="585"/>
    </row>
    <row r="6" spans="1:1">
      <c r="A6" s="137" t="s">
        <v>607</v>
      </c>
    </row>
    <row r="7" spans="1:1" ht="15" customHeight="1">
      <c r="A7" s="585" t="s">
        <v>608</v>
      </c>
    </row>
    <row r="8" spans="1:1">
      <c r="A8" s="585"/>
    </row>
  </sheetData>
  <mergeCells count="2">
    <mergeCell ref="A2:A4"/>
    <mergeCell ref="A7:A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Matematikus mesterszak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ELTE-User</dc:creator>
  <dc:description/>
  <cp:lastModifiedBy>Nagypál Emma</cp:lastModifiedBy>
  <cp:revision>1</cp:revision>
  <cp:lastPrinted>2019-06-13T15:27:05Z</cp:lastPrinted>
  <dcterms:created xsi:type="dcterms:W3CDTF">2019-06-10T15:44:25Z</dcterms:created>
  <dcterms:modified xsi:type="dcterms:W3CDTF">2025-05-07T19:30:06Z</dcterms:modified>
  <dc:language>hu-HU</dc:language>
</cp:coreProperties>
</file>