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56A16E5B-FB07-4386-B532-A8DDA9685A28}" xr6:coauthVersionLast="47" xr6:coauthVersionMax="47" xr10:uidLastSave="{00000000-0000-0000-0000-000000000000}"/>
  <bookViews>
    <workbookView xWindow="-108" yWindow="-108" windowWidth="23256" windowHeight="12576" xr2:uid="{FB70F0D7-9CB6-4A70-A44C-99ADB0C7E513}"/>
  </bookViews>
  <sheets>
    <sheet name="MSc in Meteorology" sheetId="8" r:id="rId1"/>
    <sheet name="segédtábla" sheetId="7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8" l="1"/>
  <c r="G41" i="8" s="1"/>
  <c r="E41" i="8"/>
  <c r="D41" i="8"/>
  <c r="C119" i="8"/>
  <c r="G119" i="8" s="1"/>
  <c r="F120" i="8"/>
  <c r="E120" i="8"/>
  <c r="G120" i="8" s="1"/>
  <c r="D120" i="8"/>
  <c r="C120" i="8"/>
  <c r="F110" i="8"/>
  <c r="E110" i="8"/>
  <c r="D110" i="8"/>
  <c r="G110" i="8" s="1"/>
  <c r="C110" i="8"/>
  <c r="F87" i="8"/>
  <c r="E87" i="8"/>
  <c r="D87" i="8"/>
  <c r="C87" i="8"/>
  <c r="G87" i="8" s="1"/>
  <c r="F67" i="8"/>
  <c r="E67" i="8"/>
  <c r="D67" i="8"/>
  <c r="C67" i="8"/>
  <c r="G67" i="8" s="1"/>
  <c r="C41" i="8"/>
  <c r="C15" i="8"/>
  <c r="C125" i="8" s="1"/>
  <c r="F119" i="8"/>
  <c r="E108" i="8"/>
  <c r="F108" i="8"/>
  <c r="E109" i="8"/>
  <c r="F109" i="8"/>
  <c r="D109" i="8"/>
  <c r="D108" i="8"/>
  <c r="D114" i="8" s="1"/>
  <c r="E85" i="8"/>
  <c r="F85" i="8"/>
  <c r="D85" i="8"/>
  <c r="E86" i="8"/>
  <c r="F86" i="8"/>
  <c r="D86" i="8"/>
  <c r="C109" i="8"/>
  <c r="C113" i="8" s="1"/>
  <c r="C108" i="8"/>
  <c r="C86" i="8"/>
  <c r="G86" i="8" s="1"/>
  <c r="C85" i="8"/>
  <c r="G85" i="8" s="1"/>
  <c r="F65" i="8"/>
  <c r="E65" i="8"/>
  <c r="D65" i="8"/>
  <c r="C65" i="8"/>
  <c r="E119" i="8"/>
  <c r="D119" i="8"/>
  <c r="E118" i="8"/>
  <c r="D118" i="8"/>
  <c r="G118" i="8" s="1"/>
  <c r="C118" i="8"/>
  <c r="F40" i="8"/>
  <c r="E40" i="8"/>
  <c r="D40" i="8"/>
  <c r="C40" i="8"/>
  <c r="F39" i="8"/>
  <c r="F123" i="8" s="1"/>
  <c r="E39" i="8"/>
  <c r="E128" i="8" s="1"/>
  <c r="D39" i="8"/>
  <c r="C39" i="8"/>
  <c r="F15" i="8"/>
  <c r="F130" i="8" s="1"/>
  <c r="E15" i="8"/>
  <c r="E125" i="8"/>
  <c r="D15" i="8"/>
  <c r="G15" i="8" s="1"/>
  <c r="F14" i="8"/>
  <c r="F129" i="8"/>
  <c r="E14" i="8"/>
  <c r="G14" i="8" s="1"/>
  <c r="D14" i="8"/>
  <c r="C14" i="8"/>
  <c r="C129" i="8" s="1"/>
  <c r="C124" i="8"/>
  <c r="F13" i="8"/>
  <c r="E13" i="8"/>
  <c r="D13" i="8"/>
  <c r="C13" i="8"/>
  <c r="G13" i="8" s="1"/>
  <c r="C123" i="8"/>
  <c r="E130" i="8"/>
  <c r="G40" i="8"/>
  <c r="F124" i="8"/>
  <c r="C130" i="8"/>
  <c r="D130" i="8"/>
  <c r="G130" i="8" l="1"/>
  <c r="D124" i="8"/>
  <c r="D129" i="8"/>
  <c r="G124" i="8"/>
  <c r="G109" i="8"/>
  <c r="G129" i="8" s="1"/>
  <c r="G108" i="8"/>
  <c r="E123" i="8"/>
  <c r="C114" i="8"/>
  <c r="G114" i="8" s="1"/>
  <c r="F128" i="8"/>
  <c r="C128" i="8"/>
  <c r="D125" i="8"/>
  <c r="G125" i="8" s="1"/>
  <c r="F125" i="8"/>
  <c r="G39" i="8"/>
  <c r="D113" i="8"/>
  <c r="G113" i="8" s="1"/>
  <c r="E129" i="8"/>
  <c r="E124" i="8"/>
  <c r="G123" i="8" l="1"/>
  <c r="D128" i="8"/>
  <c r="G128" i="8"/>
  <c r="D123" i="8"/>
</calcChain>
</file>

<file path=xl/sharedStrings.xml><?xml version="1.0" encoding="utf-8"?>
<sst xmlns="http://schemas.openxmlformats.org/spreadsheetml/2006/main" count="499" uniqueCount="243">
  <si>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</si>
  <si>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</si>
  <si>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</si>
  <si>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</si>
  <si>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</si>
  <si>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</si>
  <si>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</si>
  <si>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</si>
  <si>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</si>
  <si>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</si>
  <si>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</si>
  <si>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</si>
  <si>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</si>
  <si>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</si>
  <si>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</si>
  <si>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</si>
  <si>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</si>
  <si>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</si>
  <si>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x</t>
  </si>
  <si>
    <t>Mészáros Róbert</t>
  </si>
  <si>
    <t>metdinmet3g17em</t>
  </si>
  <si>
    <t>metdinmet3g17gm</t>
  </si>
  <si>
    <t>metszinop3g17em</t>
  </si>
  <si>
    <t>metdinmet4g17em</t>
  </si>
  <si>
    <t>metdinmet4g17gm</t>
  </si>
  <si>
    <t>metmezosz0g17em</t>
  </si>
  <si>
    <t>metmezosz0g17gm</t>
  </si>
  <si>
    <t>metlegfiz3g17em</t>
  </si>
  <si>
    <t>metlegfiz3g17gm</t>
  </si>
  <si>
    <t>metstatkl0g17em</t>
  </si>
  <si>
    <t>metfelszl0g17em</t>
  </si>
  <si>
    <t>metfelszl0g17gm</t>
  </si>
  <si>
    <t>meteghmod0g17em</t>
  </si>
  <si>
    <t>metfizoce0g17em</t>
  </si>
  <si>
    <t>metmuszer0g17em</t>
  </si>
  <si>
    <t>metmuszer0g17gm</t>
  </si>
  <si>
    <t>metmuhtav0g17em</t>
  </si>
  <si>
    <t>metmuhtav0g17gm</t>
  </si>
  <si>
    <t>metbiomet0g17em</t>
  </si>
  <si>
    <t>metcprogr0g17gm</t>
  </si>
  <si>
    <t>metszakkirg17gm</t>
  </si>
  <si>
    <t>metevkgyakg17gm</t>
  </si>
  <si>
    <t>metglobkl0g17em</t>
  </si>
  <si>
    <t>metfarmod0g17gm</t>
  </si>
  <si>
    <t>methatmet0g17em</t>
  </si>
  <si>
    <t>metkatmet0g17em</t>
  </si>
  <si>
    <t>metmetfor0g17gm</t>
  </si>
  <si>
    <t>metmetdeu0g17em</t>
  </si>
  <si>
    <t>metmetneg0g17em</t>
  </si>
  <si>
    <t>metminfiz0g17em</t>
  </si>
  <si>
    <t>metkorpol0g17em</t>
  </si>
  <si>
    <t>metokokli0g17em</t>
  </si>
  <si>
    <t>metpcnumm0g17gm</t>
  </si>
  <si>
    <t>metpropro0g17gm</t>
  </si>
  <si>
    <t>metrepmet0g17em</t>
  </si>
  <si>
    <t>metszasze0g17em</t>
  </si>
  <si>
    <t>metszimul0g17gm</t>
  </si>
  <si>
    <t>meteloinf0g17em</t>
  </si>
  <si>
    <t>metlegken0g17em</t>
  </si>
  <si>
    <t>metszinop4g17em</t>
  </si>
  <si>
    <t>metszinop5g17em</t>
  </si>
  <si>
    <t>metdinmod1g17em</t>
  </si>
  <si>
    <t>metdinmod1g17gm</t>
  </si>
  <si>
    <t>metdinmod2g17em</t>
  </si>
  <si>
    <t>metdinmod2g17gm</t>
  </si>
  <si>
    <t>metmezoelg17em</t>
  </si>
  <si>
    <t>metmezoelg17gm</t>
  </si>
  <si>
    <t>metnumelo0g17em</t>
  </si>
  <si>
    <t>metlevkor0g17em</t>
  </si>
  <si>
    <t>metlevkor0g17gm</t>
  </si>
  <si>
    <t>meteghadf2g17em</t>
  </si>
  <si>
    <t>metgloreg0g17em</t>
  </si>
  <si>
    <t>metocekri0g17em</t>
  </si>
  <si>
    <t>metmeguen0g17em</t>
  </si>
  <si>
    <t>metmodell0g17em</t>
  </si>
  <si>
    <t>meteghmod0g17gm</t>
  </si>
  <si>
    <t>methidrol0g17em</t>
  </si>
  <si>
    <t>methidrol0g17gm</t>
  </si>
  <si>
    <t>metkemfol0g17em</t>
  </si>
  <si>
    <t>metkemfol0g17gm</t>
  </si>
  <si>
    <t>metagrokl0g17em</t>
  </si>
  <si>
    <t>metagrokl0g17gm</t>
  </si>
  <si>
    <t>meteghido0g17em</t>
  </si>
  <si>
    <t>metidosel0g17em</t>
  </si>
  <si>
    <t>metidosel0g17gm</t>
  </si>
  <si>
    <t>metvarosk0g17em</t>
  </si>
  <si>
    <t>metvarosk0g17gm</t>
  </si>
  <si>
    <t>metbiogeo0g17em</t>
  </si>
  <si>
    <t>diplmeteo1g17dm</t>
  </si>
  <si>
    <t>diplmeteo2g17dm</t>
  </si>
  <si>
    <t>Tasnádi Péter</t>
  </si>
  <si>
    <t>Barcza Zoltán</t>
  </si>
  <si>
    <t>Weidinger Tamás</t>
  </si>
  <si>
    <t>Soósné Dezső Zsuzsanna</t>
  </si>
  <si>
    <t>Horváth Ákos</t>
  </si>
  <si>
    <t>Ács Ferenc</t>
  </si>
  <si>
    <t>Bartholy Judit</t>
  </si>
  <si>
    <t>Pongrácz Rita</t>
  </si>
  <si>
    <t>Breuer Hajnalka</t>
  </si>
  <si>
    <t>metszakgy0g17zm</t>
  </si>
  <si>
    <t>metmetinf0g17lm</t>
  </si>
  <si>
    <t>metszinop3g17lm</t>
  </si>
  <si>
    <t>meteloinf0g17lm</t>
  </si>
  <si>
    <t>metszinop4g17lm</t>
  </si>
  <si>
    <t>metszinop5g17lm</t>
  </si>
  <si>
    <t>metelgyak1g17lm</t>
  </si>
  <si>
    <t>metelgyak2g17lm</t>
  </si>
  <si>
    <t>meteghadf2g17lm</t>
  </si>
  <si>
    <t>metklimat2g17em</t>
  </si>
  <si>
    <t>meteghadf1g17gm</t>
  </si>
  <si>
    <t>Code</t>
  </si>
  <si>
    <t>MSc in Meteorology (from 2018)</t>
  </si>
  <si>
    <t>Program leader: dr. Bartholy Judit</t>
  </si>
  <si>
    <t>Subject</t>
  </si>
  <si>
    <t>Semester</t>
  </si>
  <si>
    <t>Hours</t>
  </si>
  <si>
    <t>x =</t>
  </si>
  <si>
    <t>recommended semester in the course schedule</t>
  </si>
  <si>
    <t>Assessment Type</t>
  </si>
  <si>
    <t>C-type exam</t>
  </si>
  <si>
    <t>Subject leader</t>
  </si>
  <si>
    <t>Physics</t>
  </si>
  <si>
    <t>Selected chapters in meteorology 1</t>
  </si>
  <si>
    <t>Selected chapters in meteorology 2</t>
  </si>
  <si>
    <t>Credits</t>
  </si>
  <si>
    <t>Exams</t>
  </si>
  <si>
    <t>Assessment</t>
  </si>
  <si>
    <t>Credit</t>
  </si>
  <si>
    <t>Prerequisite</t>
  </si>
  <si>
    <t>Mid-semester Practice</t>
  </si>
  <si>
    <t>Professional practice</t>
  </si>
  <si>
    <t>Sum: 6</t>
  </si>
  <si>
    <t>Elective Subjects  (any courses in 6 credits during 4 semesters)</t>
  </si>
  <si>
    <t>Weather forecaster specialization (Specialization Leader: dr. Mészáros Róbert)</t>
  </si>
  <si>
    <t>Climate researcher specialization (Specialization Leader: dr. Bartholy Judit)</t>
  </si>
  <si>
    <t>Thesis Work</t>
  </si>
  <si>
    <t>Total - Weather forecaster specialization</t>
  </si>
  <si>
    <t>Total - Climate researcher specialization</t>
  </si>
  <si>
    <t>Exam</t>
  </si>
  <si>
    <t>PC mark</t>
  </si>
  <si>
    <t>Dynamic Meteorology 3 lecture</t>
  </si>
  <si>
    <t>Dynamic Meteorology 3 practice</t>
  </si>
  <si>
    <t>C exam</t>
  </si>
  <si>
    <t>Synoptic Meteorology 3 lecture</t>
  </si>
  <si>
    <t>Dynamic Meteorology 4 lecture</t>
  </si>
  <si>
    <t>Dynamic Modeling lecture</t>
  </si>
  <si>
    <t>Mesosynoptics lecture</t>
  </si>
  <si>
    <t>Atmospheric Physics 3 lecture</t>
  </si>
  <si>
    <t>Climatology 2 lecture</t>
  </si>
  <si>
    <t>Statistical Climatology lecture</t>
  </si>
  <si>
    <t>Surface-Atmosphere Interactions lecture</t>
  </si>
  <si>
    <t>Climate Models lecture</t>
  </si>
  <si>
    <t>Lect.</t>
  </si>
  <si>
    <t>Prac.</t>
  </si>
  <si>
    <t>Cons.</t>
  </si>
  <si>
    <t>Lab.</t>
  </si>
  <si>
    <t>Dynamic Meteorology 4 practice</t>
  </si>
  <si>
    <t>Dynamic Modeling practice</t>
  </si>
  <si>
    <t>Mesosynoptics practice</t>
  </si>
  <si>
    <t>Atmospheric Physics 3 practice</t>
  </si>
  <si>
    <t>Surface-Atmosphere Interactions practice</t>
  </si>
  <si>
    <t>Physical Oceanography lecture</t>
  </si>
  <si>
    <t>Meteorological Instruments and Observations lecture</t>
  </si>
  <si>
    <t>Meteorological Instruments and Observations practice</t>
  </si>
  <si>
    <t>Satellite Meteorology and Remote Sensing practice</t>
  </si>
  <si>
    <t>Satellite Meteorology and Remote Sensing lecture</t>
  </si>
  <si>
    <t>Biometeorology lecture</t>
  </si>
  <si>
    <t>Statistical Methods for Climate Data Analysis lecture</t>
  </si>
  <si>
    <t>Global Climate Modeling lecture</t>
  </si>
  <si>
    <t>Boundary Layer Meteorology lecture</t>
  </si>
  <si>
    <t>Military Meteorology lecture</t>
  </si>
  <si>
    <t>Meteorology in German lecture</t>
  </si>
  <si>
    <t>Meteorology in English lecture</t>
  </si>
  <si>
    <t>Everyday Physics lecture</t>
  </si>
  <si>
    <t>International environmental political cooperation lecture</t>
  </si>
  <si>
    <t>Ecological Climatology lecture</t>
  </si>
  <si>
    <t>Aviation Meteorology lecture</t>
  </si>
  <si>
    <t>Literature seminar lecture</t>
  </si>
  <si>
    <t>Atmospheric Energetics lecture</t>
  </si>
  <si>
    <t>Synoptic Meteorology 4 lecture</t>
  </si>
  <si>
    <t>Synoptic Meteorology 5 lecture</t>
  </si>
  <si>
    <t>Dynamic Modeling 2 lecture</t>
  </si>
  <si>
    <t>Field Analysis lecture</t>
  </si>
  <si>
    <t>Numerical Prediction lecture</t>
  </si>
  <si>
    <t>Atmospheric Environment Protection lecture</t>
  </si>
  <si>
    <t>Analysis of Climate Data 2 lecture</t>
  </si>
  <si>
    <t>Global and Regional Climate Change lecture</t>
  </si>
  <si>
    <t>Ocean and Cryosphere lecture</t>
  </si>
  <si>
    <t>Renewable Energy Sources lecture</t>
  </si>
  <si>
    <t>Climate Modeling lecture</t>
  </si>
  <si>
    <t>Hydrology lecture</t>
  </si>
  <si>
    <t>Chemical Processes in the Atmosphere lecture</t>
  </si>
  <si>
    <t>Agroclimatology lecture</t>
  </si>
  <si>
    <t>Time Series Analysis lecture</t>
  </si>
  <si>
    <t>Urban Climatology lecture</t>
  </si>
  <si>
    <t>Biogeochemical Processes lecture</t>
  </si>
  <si>
    <t>Basics of C programming practice</t>
  </si>
  <si>
    <t>Synoptic Meteorology 3 laboratory</t>
  </si>
  <si>
    <t>Synoptic Meteorology 4 laboratory</t>
  </si>
  <si>
    <t>Synoptic Meteorology 5 laboratory</t>
  </si>
  <si>
    <t>Weather Forecast Practice 1 laboratory</t>
  </si>
  <si>
    <t>Weather Forecast Practice 2 laboratory</t>
  </si>
  <si>
    <t>Analysis of Climate Data 2 laboratory</t>
  </si>
  <si>
    <t>Thesis work 1</t>
  </si>
  <si>
    <t>Thesis work 2</t>
  </si>
  <si>
    <t xml:space="preserve">Mid-semester excursion </t>
  </si>
  <si>
    <t>Modelling of surface fluxes practice</t>
  </si>
  <si>
    <t>Modern Meteorological Data Format practice</t>
  </si>
  <si>
    <t>Programming problems in meteorology practice</t>
  </si>
  <si>
    <t>Computer simulations in meteorology practice</t>
  </si>
  <si>
    <t>Dynamic Modeling 2 practice</t>
  </si>
  <si>
    <t>Field Analysis practice</t>
  </si>
  <si>
    <t>Atmospheric Environment Protection practice</t>
  </si>
  <si>
    <t>Analysis of Climate Data 1 practice</t>
  </si>
  <si>
    <t>Climate Modeling practice</t>
  </si>
  <si>
    <t>Hydrology practice</t>
  </si>
  <si>
    <t>Chemical Processes in the Atmosphere practice</t>
  </si>
  <si>
    <t>Agroclimatology practice</t>
  </si>
  <si>
    <t>Time Series Analysis practice</t>
  </si>
  <si>
    <t>Urban Climatology practice</t>
  </si>
  <si>
    <t>notation:</t>
  </si>
  <si>
    <t>PC mark =</t>
  </si>
  <si>
    <t>Two-level</t>
  </si>
  <si>
    <t>Exam =</t>
  </si>
  <si>
    <t>Oral exam</t>
  </si>
  <si>
    <t>C exam =</t>
  </si>
  <si>
    <t>Practical course mark</t>
  </si>
  <si>
    <t>Two-level grading</t>
  </si>
  <si>
    <t>Two-level =</t>
  </si>
  <si>
    <t>Computer Science in Meteorology</t>
  </si>
  <si>
    <t>metphys0g18em</t>
  </si>
  <si>
    <t>metphys0g18gm</t>
  </si>
  <si>
    <t>metmat0g18em</t>
  </si>
  <si>
    <t>metmat0g18gm</t>
  </si>
  <si>
    <t>metmetch1g18em</t>
  </si>
  <si>
    <t>metmetch2g18em</t>
  </si>
  <si>
    <t>Mathematics</t>
  </si>
  <si>
    <t>Pieczka Ildikó</t>
  </si>
  <si>
    <t>Meteorology module (obligatory courses)</t>
  </si>
  <si>
    <t>Basic subjects</t>
  </si>
  <si>
    <t>Computer Science in Weather Forecast lecture</t>
  </si>
  <si>
    <t>Computer Science in Weather Forecast laboratory</t>
  </si>
  <si>
    <t>Numerical weather prediction models on PC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</si>
</sst>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0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2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53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9" fillId="0" borderId="0"/>
    <xf numFmtId="0" fontId="1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3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9" fillId="0" borderId="0" xfId="2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3" xfId="3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2" fillId="4" borderId="8" xfId="3" applyFont="1" applyFill="1" applyBorder="1" applyAlignment="1">
      <alignment horizontal="right" vertical="center"/>
    </xf>
    <xf numFmtId="0" fontId="12" fillId="4" borderId="4" xfId="3" applyFont="1" applyFill="1" applyBorder="1" applyAlignment="1">
      <alignment horizontal="right" vertical="center"/>
    </xf>
    <xf numFmtId="166" fontId="12" fillId="4" borderId="8" xfId="0" applyNumberFormat="1" applyFont="1" applyFill="1" applyBorder="1" applyAlignment="1">
      <alignment horizontal="center" vertical="center"/>
    </xf>
    <xf numFmtId="166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1" xfId="3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/>
    </xf>
    <xf numFmtId="0" fontId="0" fillId="0" borderId="9" xfId="0" applyBorder="1"/>
    <xf numFmtId="166" fontId="2" fillId="0" borderId="0" xfId="0" applyNumberFormat="1" applyFont="1" applyFill="1" applyAlignment="1">
      <alignment horizontal="center"/>
    </xf>
    <xf numFmtId="0" fontId="2" fillId="4" borderId="8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66" fontId="10" fillId="5" borderId="5" xfId="0" applyNumberFormat="1" applyFont="1" applyFill="1" applyBorder="1" applyAlignment="1">
      <alignment horizontal="center" vertical="center"/>
    </xf>
    <xf numFmtId="166" fontId="10" fillId="5" borderId="2" xfId="0" applyNumberFormat="1" applyFont="1" applyFill="1" applyBorder="1" applyAlignment="1">
      <alignment horizontal="center" vertical="center"/>
    </xf>
    <xf numFmtId="166" fontId="11" fillId="5" borderId="5" xfId="0" applyNumberFormat="1" applyFont="1" applyFill="1" applyBorder="1" applyAlignment="1">
      <alignment horizontal="center" vertical="center"/>
    </xf>
    <xf numFmtId="166" fontId="11" fillId="5" borderId="2" xfId="0" applyNumberFormat="1" applyFont="1" applyFill="1" applyBorder="1" applyAlignment="1">
      <alignment horizontal="center" vertical="center"/>
    </xf>
    <xf numFmtId="166" fontId="12" fillId="5" borderId="5" xfId="0" applyNumberFormat="1" applyFont="1" applyFill="1" applyBorder="1" applyAlignment="1">
      <alignment horizontal="center" vertical="center"/>
    </xf>
    <xf numFmtId="166" fontId="12" fillId="5" borderId="2" xfId="0" applyNumberFormat="1" applyFont="1" applyFill="1" applyBorder="1" applyAlignment="1">
      <alignment horizontal="center" vertical="center"/>
    </xf>
    <xf numFmtId="166" fontId="12" fillId="5" borderId="8" xfId="0" applyNumberFormat="1" applyFont="1" applyFill="1" applyBorder="1" applyAlignment="1">
      <alignment horizontal="center" vertical="center"/>
    </xf>
    <xf numFmtId="166" fontId="12" fillId="5" borderId="6" xfId="0" applyNumberFormat="1" applyFont="1" applyFill="1" applyBorder="1" applyAlignment="1">
      <alignment horizontal="center" vertical="center"/>
    </xf>
    <xf numFmtId="166" fontId="12" fillId="5" borderId="4" xfId="0" applyNumberFormat="1" applyFont="1" applyFill="1" applyBorder="1" applyAlignment="1">
      <alignment horizontal="center" vertical="center"/>
    </xf>
    <xf numFmtId="166" fontId="10" fillId="5" borderId="7" xfId="0" applyNumberFormat="1" applyFont="1" applyFill="1" applyBorder="1" applyAlignment="1">
      <alignment horizontal="center" vertical="center"/>
    </xf>
    <xf numFmtId="166" fontId="11" fillId="5" borderId="7" xfId="0" applyNumberFormat="1" applyFont="1" applyFill="1" applyBorder="1" applyAlignment="1">
      <alignment horizontal="center" vertical="center"/>
    </xf>
    <xf numFmtId="166" fontId="12" fillId="5" borderId="7" xfId="0" applyNumberFormat="1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6" borderId="8" xfId="3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3" xfId="0" applyFont="1" applyBorder="1"/>
    <xf numFmtId="0" fontId="17" fillId="0" borderId="0" xfId="0" applyFont="1" applyBorder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7" fillId="0" borderId="0" xfId="0" applyFont="1" applyFill="1"/>
    <xf numFmtId="0" fontId="2" fillId="0" borderId="10" xfId="0" applyFont="1" applyFill="1" applyBorder="1" applyAlignment="1">
      <alignment vertical="center"/>
    </xf>
    <xf numFmtId="0" fontId="11" fillId="5" borderId="8" xfId="3" applyFont="1" applyFill="1" applyBorder="1" applyAlignment="1">
      <alignment horizontal="right" vertical="center"/>
    </xf>
    <xf numFmtId="0" fontId="11" fillId="5" borderId="4" xfId="3" applyFont="1" applyFill="1" applyBorder="1" applyAlignment="1">
      <alignment horizontal="right" vertical="center"/>
    </xf>
    <xf numFmtId="166" fontId="11" fillId="5" borderId="8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7" fillId="5" borderId="8" xfId="3" applyFont="1" applyFill="1" applyBorder="1" applyAlignment="1">
      <alignment horizontal="right" vertical="center"/>
    </xf>
    <xf numFmtId="0" fontId="10" fillId="5" borderId="4" xfId="3" applyFont="1" applyFill="1" applyBorder="1" applyAlignment="1">
      <alignment horizontal="right" vertical="center"/>
    </xf>
    <xf numFmtId="166" fontId="10" fillId="5" borderId="8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2" fillId="5" borderId="8" xfId="3" applyFont="1" applyFill="1" applyBorder="1" applyAlignment="1">
      <alignment horizontal="right" vertical="center"/>
    </xf>
    <xf numFmtId="0" fontId="12" fillId="5" borderId="4" xfId="3" applyFont="1" applyFill="1" applyBorder="1" applyAlignment="1">
      <alignment horizontal="right" vertical="center"/>
    </xf>
    <xf numFmtId="166" fontId="12" fillId="5" borderId="8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6" fillId="3" borderId="24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3" fillId="6" borderId="8" xfId="3" applyFont="1" applyFill="1" applyBorder="1" applyAlignment="1">
      <alignment horizontal="left" vertical="center"/>
    </xf>
    <xf numFmtId="0" fontId="3" fillId="6" borderId="4" xfId="3" applyFont="1" applyFill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4">
    <cellStyle name="Normál" xfId="0" builtinId="0"/>
    <cellStyle name="Normál 2" xfId="1" xr:uid="{F8CD096C-AA65-4462-B0C2-400995CCDE33}"/>
    <cellStyle name="Normál 3" xfId="2" xr:uid="{C9BB0CAC-D888-4A1D-95AE-FF91759D59E7}"/>
    <cellStyle name="Normál_Közös" xfId="3" xr:uid="{B388C8B0-EA75-418E-B3AC-1ECB62FD58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00B3-8D0A-4316-B564-459110D28EB2}">
  <dimension ref="A1:S247"/>
  <sheetViews>
    <sheetView tabSelected="1" zoomScale="133" zoomScaleNormal="133" workbookViewId="0"/>
  </sheetViews>
  <sheetFormatPr defaultColWidth="10.6640625" defaultRowHeight="13.2" x14ac:dyDescent="0.25"/>
  <cols>
    <col min="1" max="1" width="18.5546875" style="3" customWidth="1"/>
    <col min="2" max="2" width="51.44140625" style="1" customWidth="1"/>
    <col min="3" max="10" width="4.33203125" style="4" customWidth="1"/>
    <col min="11" max="11" width="5.6640625" style="4" customWidth="1"/>
    <col min="12" max="12" width="11.6640625" style="86" customWidth="1"/>
    <col min="13" max="13" width="4.44140625" style="3" customWidth="1"/>
    <col min="14" max="14" width="5.44140625" style="3" customWidth="1"/>
    <col min="15" max="15" width="4.88671875" style="3" customWidth="1"/>
    <col min="16" max="16" width="5" style="3" customWidth="1"/>
    <col min="17" max="17" width="4.88671875" style="3" customWidth="1"/>
    <col min="18" max="18" width="5.109375" style="3" customWidth="1"/>
    <col min="19" max="19" width="27.44140625" style="19" customWidth="1"/>
    <col min="20" max="16384" width="10.6640625" style="1"/>
  </cols>
  <sheetData>
    <row r="1" spans="1:19" s="2" customFormat="1" ht="24.6" x14ac:dyDescent="0.25">
      <c r="A1" s="59" t="s">
        <v>111</v>
      </c>
      <c r="B1" s="59"/>
      <c r="C1" s="13"/>
      <c r="D1" s="13"/>
      <c r="E1" s="13"/>
      <c r="F1" s="13"/>
      <c r="G1" s="13"/>
      <c r="H1" s="13"/>
      <c r="I1" s="13"/>
      <c r="J1" s="13"/>
      <c r="K1" s="13"/>
      <c r="L1" s="82"/>
      <c r="M1" s="5"/>
      <c r="N1" s="13"/>
      <c r="O1" s="3"/>
      <c r="P1" s="3"/>
      <c r="Q1" s="3"/>
      <c r="R1" s="3"/>
      <c r="S1" s="56"/>
    </row>
    <row r="2" spans="1:19" s="2" customFormat="1" ht="21" customHeight="1" thickBot="1" x14ac:dyDescent="0.3">
      <c r="A2" s="121" t="s">
        <v>112</v>
      </c>
      <c r="B2" s="121"/>
      <c r="C2" s="121"/>
      <c r="D2" s="121"/>
      <c r="E2" s="121"/>
      <c r="F2" s="121"/>
      <c r="G2" s="121"/>
      <c r="H2" s="121"/>
      <c r="I2" s="121"/>
      <c r="J2" s="13"/>
      <c r="K2" s="13"/>
      <c r="L2" s="82"/>
      <c r="M2" s="5"/>
      <c r="N2" s="13"/>
      <c r="O2" s="3"/>
      <c r="P2" s="3"/>
      <c r="Q2" s="3"/>
      <c r="R2" s="3"/>
      <c r="S2" s="56"/>
    </row>
    <row r="3" spans="1:19" customFormat="1" ht="18" customHeight="1" thickTop="1" x14ac:dyDescent="0.3">
      <c r="A3" s="111" t="s">
        <v>110</v>
      </c>
      <c r="B3" s="113" t="s">
        <v>113</v>
      </c>
      <c r="C3" s="115" t="s">
        <v>114</v>
      </c>
      <c r="D3" s="116"/>
      <c r="E3" s="116"/>
      <c r="F3" s="116"/>
      <c r="G3" s="115" t="s">
        <v>115</v>
      </c>
      <c r="H3" s="116"/>
      <c r="I3" s="116"/>
      <c r="J3" s="116"/>
      <c r="K3" s="117" t="s">
        <v>127</v>
      </c>
      <c r="L3" s="122" t="s">
        <v>126</v>
      </c>
      <c r="M3" s="124" t="s">
        <v>128</v>
      </c>
      <c r="N3" s="125"/>
      <c r="O3" s="126"/>
      <c r="P3" s="126"/>
      <c r="Q3" s="126"/>
      <c r="R3" s="127"/>
      <c r="S3" s="113" t="s">
        <v>120</v>
      </c>
    </row>
    <row r="4" spans="1:19" customFormat="1" ht="12.75" customHeight="1" x14ac:dyDescent="0.25">
      <c r="A4" s="112"/>
      <c r="B4" s="114"/>
      <c r="C4" s="23">
        <v>1</v>
      </c>
      <c r="D4" s="24">
        <v>2</v>
      </c>
      <c r="E4" s="24">
        <v>3</v>
      </c>
      <c r="F4" s="24">
        <v>4</v>
      </c>
      <c r="G4" s="23" t="s">
        <v>152</v>
      </c>
      <c r="H4" s="24" t="s">
        <v>153</v>
      </c>
      <c r="I4" s="24" t="s">
        <v>155</v>
      </c>
      <c r="J4" s="24" t="s">
        <v>154</v>
      </c>
      <c r="K4" s="118"/>
      <c r="L4" s="123"/>
      <c r="M4" s="128"/>
      <c r="N4" s="129"/>
      <c r="O4" s="130"/>
      <c r="P4" s="130"/>
      <c r="Q4" s="130"/>
      <c r="R4" s="131"/>
      <c r="S4" s="114"/>
    </row>
    <row r="5" spans="1:19" s="6" customFormat="1" x14ac:dyDescent="0.25">
      <c r="A5" s="119" t="s">
        <v>239</v>
      </c>
      <c r="B5" s="120"/>
      <c r="C5" s="108"/>
      <c r="D5" s="109"/>
      <c r="E5" s="109"/>
      <c r="F5" s="109"/>
      <c r="G5" s="108"/>
      <c r="H5" s="109"/>
      <c r="I5" s="109"/>
      <c r="J5" s="109"/>
      <c r="K5" s="109"/>
      <c r="L5" s="110"/>
      <c r="M5" s="108"/>
      <c r="N5" s="109"/>
      <c r="O5" s="109"/>
      <c r="P5" s="109"/>
      <c r="Q5" s="109"/>
      <c r="R5" s="109"/>
      <c r="S5" s="110"/>
    </row>
    <row r="6" spans="1:19" s="6" customFormat="1" x14ac:dyDescent="0.25">
      <c r="A6" s="45" t="s">
        <v>234</v>
      </c>
      <c r="B6" s="20" t="s">
        <v>122</v>
      </c>
      <c r="C6" s="25" t="s">
        <v>18</v>
      </c>
      <c r="D6" s="11"/>
      <c r="E6" s="11"/>
      <c r="F6" s="11"/>
      <c r="G6" s="26">
        <v>2</v>
      </c>
      <c r="H6" s="18"/>
      <c r="I6" s="18"/>
      <c r="J6" s="27"/>
      <c r="K6" s="28">
        <v>2</v>
      </c>
      <c r="L6" s="83" t="s">
        <v>142</v>
      </c>
      <c r="M6" s="14"/>
      <c r="N6" s="17"/>
      <c r="O6" s="12"/>
      <c r="P6" s="10"/>
      <c r="Q6" s="12"/>
      <c r="R6" s="12"/>
      <c r="S6" s="30" t="s">
        <v>91</v>
      </c>
    </row>
    <row r="7" spans="1:19" s="6" customFormat="1" x14ac:dyDescent="0.25">
      <c r="A7" s="45" t="s">
        <v>235</v>
      </c>
      <c r="B7" s="20" t="s">
        <v>123</v>
      </c>
      <c r="C7" s="25" t="s">
        <v>18</v>
      </c>
      <c r="D7" s="11"/>
      <c r="E7" s="11"/>
      <c r="F7" s="11"/>
      <c r="G7" s="26">
        <v>2</v>
      </c>
      <c r="H7" s="18"/>
      <c r="I7" s="18"/>
      <c r="J7" s="27"/>
      <c r="K7" s="28">
        <v>2</v>
      </c>
      <c r="L7" s="83" t="s">
        <v>142</v>
      </c>
      <c r="M7" s="14"/>
      <c r="N7" s="17"/>
      <c r="O7" s="12"/>
      <c r="P7" s="10"/>
      <c r="Q7" s="12"/>
      <c r="R7" s="12"/>
      <c r="S7" s="30" t="s">
        <v>91</v>
      </c>
    </row>
    <row r="8" spans="1:19" s="6" customFormat="1" x14ac:dyDescent="0.25">
      <c r="A8" s="45" t="s">
        <v>232</v>
      </c>
      <c r="B8" s="87" t="s">
        <v>236</v>
      </c>
      <c r="C8" s="25" t="s">
        <v>18</v>
      </c>
      <c r="D8" s="11"/>
      <c r="E8" s="11"/>
      <c r="F8" s="11"/>
      <c r="G8" s="26">
        <v>2</v>
      </c>
      <c r="H8" s="18"/>
      <c r="I8" s="18"/>
      <c r="J8" s="27"/>
      <c r="K8" s="28">
        <v>2</v>
      </c>
      <c r="L8" s="83" t="s">
        <v>138</v>
      </c>
      <c r="M8" s="14"/>
      <c r="N8" s="17"/>
      <c r="O8" s="12"/>
      <c r="P8" s="10"/>
      <c r="Q8" s="12"/>
      <c r="R8" s="12"/>
      <c r="S8" s="30" t="s">
        <v>237</v>
      </c>
    </row>
    <row r="9" spans="1:19" s="6" customFormat="1" x14ac:dyDescent="0.25">
      <c r="A9" s="45" t="s">
        <v>233</v>
      </c>
      <c r="B9" s="87" t="s">
        <v>236</v>
      </c>
      <c r="C9" s="25" t="s">
        <v>18</v>
      </c>
      <c r="D9" s="11"/>
      <c r="E9" s="11"/>
      <c r="F9" s="11"/>
      <c r="G9" s="26"/>
      <c r="H9" s="18">
        <v>1</v>
      </c>
      <c r="I9" s="18"/>
      <c r="J9" s="27"/>
      <c r="K9" s="28">
        <v>1</v>
      </c>
      <c r="L9" s="83" t="s">
        <v>139</v>
      </c>
      <c r="M9" s="14"/>
      <c r="N9" s="16"/>
      <c r="O9" s="12"/>
      <c r="P9" s="10"/>
      <c r="Q9" s="12"/>
      <c r="R9" s="12"/>
      <c r="S9" s="30" t="s">
        <v>237</v>
      </c>
    </row>
    <row r="10" spans="1:19" s="6" customFormat="1" x14ac:dyDescent="0.25">
      <c r="A10" s="45" t="s">
        <v>230</v>
      </c>
      <c r="B10" s="20" t="s">
        <v>121</v>
      </c>
      <c r="C10" s="25" t="s">
        <v>18</v>
      </c>
      <c r="D10" s="11"/>
      <c r="E10" s="11"/>
      <c r="F10" s="11"/>
      <c r="G10" s="26">
        <v>3</v>
      </c>
      <c r="H10" s="18"/>
      <c r="I10" s="18"/>
      <c r="J10" s="27"/>
      <c r="K10" s="28">
        <v>3</v>
      </c>
      <c r="L10" s="83" t="s">
        <v>138</v>
      </c>
      <c r="M10" s="14"/>
      <c r="N10" s="10"/>
      <c r="O10" s="12"/>
      <c r="P10" s="10"/>
      <c r="Q10" s="12"/>
      <c r="R10" s="12"/>
      <c r="S10" s="55" t="s">
        <v>90</v>
      </c>
    </row>
    <row r="11" spans="1:19" s="6" customFormat="1" x14ac:dyDescent="0.25">
      <c r="A11" s="45" t="s">
        <v>231</v>
      </c>
      <c r="B11" s="20" t="s">
        <v>121</v>
      </c>
      <c r="C11" s="25" t="s">
        <v>18</v>
      </c>
      <c r="D11" s="11"/>
      <c r="E11" s="11"/>
      <c r="F11" s="11"/>
      <c r="G11" s="26"/>
      <c r="H11" s="18">
        <v>1</v>
      </c>
      <c r="I11" s="18"/>
      <c r="J11" s="27"/>
      <c r="K11" s="28">
        <v>1</v>
      </c>
      <c r="L11" s="83" t="s">
        <v>139</v>
      </c>
      <c r="M11" s="21"/>
      <c r="N11" s="15"/>
      <c r="O11" s="12"/>
      <c r="P11" s="10"/>
      <c r="Q11" s="12"/>
      <c r="R11" s="12"/>
      <c r="S11" s="55" t="s">
        <v>90</v>
      </c>
    </row>
    <row r="12" spans="1:19" s="6" customFormat="1" x14ac:dyDescent="0.25">
      <c r="A12" s="29" t="s">
        <v>100</v>
      </c>
      <c r="B12" s="33" t="s">
        <v>229</v>
      </c>
      <c r="C12" s="25"/>
      <c r="D12" s="11" t="s">
        <v>18</v>
      </c>
      <c r="E12" s="11"/>
      <c r="F12" s="11"/>
      <c r="G12" s="26"/>
      <c r="H12" s="18"/>
      <c r="I12" s="18">
        <v>2</v>
      </c>
      <c r="J12" s="27"/>
      <c r="K12" s="28">
        <v>2</v>
      </c>
      <c r="L12" s="83" t="s">
        <v>139</v>
      </c>
      <c r="M12" s="14"/>
      <c r="N12" s="16"/>
      <c r="O12" s="12"/>
      <c r="P12" s="10"/>
      <c r="Q12" s="12"/>
      <c r="R12" s="12"/>
      <c r="S12" s="30" t="s">
        <v>91</v>
      </c>
    </row>
    <row r="13" spans="1:19" s="6" customFormat="1" x14ac:dyDescent="0.25">
      <c r="A13" s="96" t="s">
        <v>115</v>
      </c>
      <c r="B13" s="97"/>
      <c r="C13" s="60">
        <f>SUMIF(C6:C12,"=x",$G6:$G12)+SUMIF(C6:C12,"=x",$H6:$H12)+SUMIF(C6:C12,"=x",$I6:$I12)</f>
        <v>11</v>
      </c>
      <c r="D13" s="61">
        <f>SUMIF(D6:D12,"=x",$G6:$G12)+SUMIF(D6:D12,"=x",$H6:$H12)+SUMIF(D6:D12,"=x",$I6:$I12)</f>
        <v>2</v>
      </c>
      <c r="E13" s="61">
        <f>SUMIF(E6:E12,"=x",$G6:$G12)+SUMIF(E6:E12,"=x",$H6:$H12)+SUMIF(E6:E12,"=x",$I6:$I12)</f>
        <v>0</v>
      </c>
      <c r="F13" s="61">
        <f>SUMIF(F6:F12,"=x",$G6:$G12)+SUMIF(F6:F12,"=x",$H6:$H12)+SUMIF(F6:F12,"=x",$I6:$I12)</f>
        <v>0</v>
      </c>
      <c r="G13" s="98">
        <f>SUM(C13:F13)</f>
        <v>13</v>
      </c>
      <c r="H13" s="99"/>
      <c r="I13" s="99"/>
      <c r="J13" s="99"/>
      <c r="K13" s="99"/>
      <c r="L13" s="100"/>
      <c r="M13" s="93"/>
      <c r="N13" s="94"/>
      <c r="O13" s="94"/>
      <c r="P13" s="94"/>
      <c r="Q13" s="94"/>
      <c r="R13" s="94"/>
      <c r="S13" s="95"/>
    </row>
    <row r="14" spans="1:19" s="6" customFormat="1" x14ac:dyDescent="0.25">
      <c r="A14" s="88" t="s">
        <v>124</v>
      </c>
      <c r="B14" s="89"/>
      <c r="C14" s="62">
        <f>SUMIF(C6:C12,"=x",$K6:$K12)</f>
        <v>11</v>
      </c>
      <c r="D14" s="63">
        <f>SUMIF(D6:D12,"=x",$K6:$K12)</f>
        <v>2</v>
      </c>
      <c r="E14" s="63">
        <f>SUMIF(E6:E12,"=x",$K6:$K12)</f>
        <v>0</v>
      </c>
      <c r="F14" s="63">
        <f>SUMIF(F6:F12,"=x",$K6:$K12)</f>
        <v>0</v>
      </c>
      <c r="G14" s="90">
        <f>SUM(C14:F14)</f>
        <v>13</v>
      </c>
      <c r="H14" s="91"/>
      <c r="I14" s="91"/>
      <c r="J14" s="91"/>
      <c r="K14" s="91"/>
      <c r="L14" s="92"/>
      <c r="M14" s="93"/>
      <c r="N14" s="94"/>
      <c r="O14" s="94"/>
      <c r="P14" s="94"/>
      <c r="Q14" s="94"/>
      <c r="R14" s="94"/>
      <c r="S14" s="95"/>
    </row>
    <row r="15" spans="1:19" s="6" customFormat="1" x14ac:dyDescent="0.25">
      <c r="A15" s="101" t="s">
        <v>125</v>
      </c>
      <c r="B15" s="102"/>
      <c r="C15" s="64">
        <f>SUMPRODUCT(--(C6:C12="x"),--($L6:$L12="Exam"))</f>
        <v>2</v>
      </c>
      <c r="D15" s="65">
        <f>SUMPRODUCT(--(D$6:D$12="x"),--($L$6:$L$12="K"))</f>
        <v>0</v>
      </c>
      <c r="E15" s="65">
        <f>SUMPRODUCT(--(E$6:E$12="x"),--($L$6:$L$12="K"))</f>
        <v>0</v>
      </c>
      <c r="F15" s="65">
        <f>SUMPRODUCT(--(F$6:F$12="x"),--($L$6:$L$12="K"))</f>
        <v>0</v>
      </c>
      <c r="G15" s="103">
        <f>SUM(C15:F15)</f>
        <v>2</v>
      </c>
      <c r="H15" s="104"/>
      <c r="I15" s="104"/>
      <c r="J15" s="104"/>
      <c r="K15" s="104"/>
      <c r="L15" s="105"/>
      <c r="M15" s="93"/>
      <c r="N15" s="94"/>
      <c r="O15" s="94"/>
      <c r="P15" s="94"/>
      <c r="Q15" s="94"/>
      <c r="R15" s="94"/>
      <c r="S15" s="95"/>
    </row>
    <row r="16" spans="1:19" s="6" customFormat="1" x14ac:dyDescent="0.25">
      <c r="A16" s="119" t="s">
        <v>238</v>
      </c>
      <c r="B16" s="120"/>
      <c r="C16" s="108"/>
      <c r="D16" s="109"/>
      <c r="E16" s="109"/>
      <c r="F16" s="109"/>
      <c r="G16" s="108"/>
      <c r="H16" s="109"/>
      <c r="I16" s="109"/>
      <c r="J16" s="109"/>
      <c r="K16" s="109"/>
      <c r="L16" s="110"/>
      <c r="M16" s="108"/>
      <c r="N16" s="109"/>
      <c r="O16" s="109"/>
      <c r="P16" s="109"/>
      <c r="Q16" s="109"/>
      <c r="R16" s="109"/>
      <c r="S16" s="110"/>
    </row>
    <row r="17" spans="1:19" s="6" customFormat="1" x14ac:dyDescent="0.25">
      <c r="A17" s="29" t="s">
        <v>20</v>
      </c>
      <c r="B17" s="81" t="s">
        <v>140</v>
      </c>
      <c r="C17" s="25" t="s">
        <v>18</v>
      </c>
      <c r="D17" s="11"/>
      <c r="E17" s="11"/>
      <c r="F17" s="11"/>
      <c r="G17" s="26">
        <v>2</v>
      </c>
      <c r="H17" s="18"/>
      <c r="I17" s="18"/>
      <c r="J17" s="27"/>
      <c r="K17" s="28">
        <v>2</v>
      </c>
      <c r="L17" s="83" t="s">
        <v>138</v>
      </c>
      <c r="M17" s="14"/>
      <c r="N17" s="17"/>
      <c r="O17" s="12"/>
      <c r="P17" s="10"/>
      <c r="Q17" s="12"/>
      <c r="R17" s="12"/>
      <c r="S17" s="30" t="s">
        <v>92</v>
      </c>
    </row>
    <row r="18" spans="1:19" s="6" customFormat="1" x14ac:dyDescent="0.25">
      <c r="A18" s="29" t="s">
        <v>21</v>
      </c>
      <c r="B18" s="81" t="s">
        <v>141</v>
      </c>
      <c r="C18" s="25" t="s">
        <v>18</v>
      </c>
      <c r="D18" s="11"/>
      <c r="E18" s="11"/>
      <c r="F18" s="11"/>
      <c r="G18" s="26"/>
      <c r="H18" s="18">
        <v>1</v>
      </c>
      <c r="I18" s="18"/>
      <c r="J18" s="27"/>
      <c r="K18" s="28">
        <v>2</v>
      </c>
      <c r="L18" s="83" t="s">
        <v>139</v>
      </c>
      <c r="M18" s="14"/>
      <c r="N18" s="17"/>
      <c r="O18" s="12"/>
      <c r="P18" s="10"/>
      <c r="Q18" s="12"/>
      <c r="R18" s="12"/>
      <c r="S18" s="30" t="s">
        <v>19</v>
      </c>
    </row>
    <row r="19" spans="1:19" s="6" customFormat="1" x14ac:dyDescent="0.25">
      <c r="A19" s="29" t="s">
        <v>22</v>
      </c>
      <c r="B19" s="81" t="s">
        <v>143</v>
      </c>
      <c r="C19" s="25" t="s">
        <v>18</v>
      </c>
      <c r="D19" s="11"/>
      <c r="E19" s="11"/>
      <c r="F19" s="11"/>
      <c r="G19" s="26">
        <v>2</v>
      </c>
      <c r="H19" s="18"/>
      <c r="I19" s="18"/>
      <c r="J19" s="27"/>
      <c r="K19" s="28">
        <v>2</v>
      </c>
      <c r="L19" s="83" t="s">
        <v>138</v>
      </c>
      <c r="M19" s="14"/>
      <c r="N19" s="17"/>
      <c r="O19" s="12"/>
      <c r="P19" s="10"/>
      <c r="Q19" s="12"/>
      <c r="R19" s="12"/>
      <c r="S19" s="30" t="s">
        <v>93</v>
      </c>
    </row>
    <row r="20" spans="1:19" s="6" customFormat="1" x14ac:dyDescent="0.25">
      <c r="A20" s="29" t="s">
        <v>101</v>
      </c>
      <c r="B20" s="81" t="s">
        <v>197</v>
      </c>
      <c r="C20" s="25" t="s">
        <v>18</v>
      </c>
      <c r="D20" s="11"/>
      <c r="E20" s="11"/>
      <c r="F20" s="11"/>
      <c r="G20" s="26"/>
      <c r="H20" s="18"/>
      <c r="I20" s="18">
        <v>2</v>
      </c>
      <c r="J20" s="27"/>
      <c r="K20" s="28">
        <v>2</v>
      </c>
      <c r="L20" s="83" t="s">
        <v>139</v>
      </c>
      <c r="M20" s="14"/>
      <c r="N20" s="17"/>
      <c r="O20" s="12"/>
      <c r="P20" s="10"/>
      <c r="Q20" s="12"/>
      <c r="R20" s="12"/>
      <c r="S20" s="30" t="s">
        <v>93</v>
      </c>
    </row>
    <row r="21" spans="1:19" s="6" customFormat="1" x14ac:dyDescent="0.25">
      <c r="A21" s="29" t="s">
        <v>23</v>
      </c>
      <c r="B21" s="81" t="s">
        <v>144</v>
      </c>
      <c r="C21" s="25"/>
      <c r="D21" s="11" t="s">
        <v>18</v>
      </c>
      <c r="E21" s="11"/>
      <c r="F21" s="11"/>
      <c r="G21" s="26">
        <v>2</v>
      </c>
      <c r="H21" s="18"/>
      <c r="I21" s="18"/>
      <c r="J21" s="27"/>
      <c r="K21" s="28">
        <v>2</v>
      </c>
      <c r="L21" s="83" t="s">
        <v>138</v>
      </c>
      <c r="M21" s="14"/>
      <c r="N21" s="17"/>
      <c r="O21" s="12"/>
      <c r="P21" s="10"/>
      <c r="Q21" s="12"/>
      <c r="R21" s="12"/>
      <c r="S21" s="30" t="s">
        <v>90</v>
      </c>
    </row>
    <row r="22" spans="1:19" s="6" customFormat="1" x14ac:dyDescent="0.25">
      <c r="A22" s="29" t="s">
        <v>24</v>
      </c>
      <c r="B22" s="81" t="s">
        <v>156</v>
      </c>
      <c r="C22" s="25"/>
      <c r="D22" s="11" t="s">
        <v>18</v>
      </c>
      <c r="E22" s="11"/>
      <c r="F22" s="11"/>
      <c r="G22" s="26"/>
      <c r="H22" s="18">
        <v>1</v>
      </c>
      <c r="I22" s="18"/>
      <c r="J22" s="27"/>
      <c r="K22" s="28">
        <v>2</v>
      </c>
      <c r="L22" s="83" t="s">
        <v>139</v>
      </c>
      <c r="M22" s="14"/>
      <c r="N22" s="17"/>
      <c r="O22" s="12"/>
      <c r="P22" s="10"/>
      <c r="Q22" s="12"/>
      <c r="R22" s="12"/>
      <c r="S22" s="30" t="s">
        <v>90</v>
      </c>
    </row>
    <row r="23" spans="1:19" s="6" customFormat="1" x14ac:dyDescent="0.25">
      <c r="A23" s="46" t="s">
        <v>61</v>
      </c>
      <c r="B23" s="81" t="s">
        <v>145</v>
      </c>
      <c r="C23" s="25"/>
      <c r="D23" s="11" t="s">
        <v>18</v>
      </c>
      <c r="E23" s="11"/>
      <c r="F23" s="11"/>
      <c r="G23" s="26">
        <v>2</v>
      </c>
      <c r="H23" s="18"/>
      <c r="I23" s="18"/>
      <c r="J23" s="27"/>
      <c r="K23" s="35">
        <v>2</v>
      </c>
      <c r="L23" s="83" t="s">
        <v>138</v>
      </c>
      <c r="M23" s="14"/>
      <c r="N23" s="17"/>
      <c r="O23" s="12"/>
      <c r="P23" s="10"/>
      <c r="Q23" s="12"/>
      <c r="R23" s="12"/>
      <c r="S23" s="30" t="s">
        <v>91</v>
      </c>
    </row>
    <row r="24" spans="1:19" s="6" customFormat="1" x14ac:dyDescent="0.25">
      <c r="A24" s="29" t="s">
        <v>62</v>
      </c>
      <c r="B24" s="81" t="s">
        <v>157</v>
      </c>
      <c r="C24" s="25"/>
      <c r="D24" s="11" t="s">
        <v>18</v>
      </c>
      <c r="E24" s="11"/>
      <c r="F24" s="11"/>
      <c r="G24" s="26"/>
      <c r="H24" s="18">
        <v>1</v>
      </c>
      <c r="I24" s="18"/>
      <c r="J24" s="27"/>
      <c r="K24" s="28">
        <v>1</v>
      </c>
      <c r="L24" s="83" t="s">
        <v>139</v>
      </c>
      <c r="M24" s="14"/>
      <c r="N24" s="17"/>
      <c r="O24" s="12"/>
      <c r="P24" s="10"/>
      <c r="Q24" s="12"/>
      <c r="R24" s="12"/>
      <c r="S24" s="30" t="s">
        <v>91</v>
      </c>
    </row>
    <row r="25" spans="1:19" s="6" customFormat="1" x14ac:dyDescent="0.25">
      <c r="A25" s="29" t="s">
        <v>25</v>
      </c>
      <c r="B25" s="81" t="s">
        <v>146</v>
      </c>
      <c r="C25" s="25"/>
      <c r="D25" s="11"/>
      <c r="E25" s="11" t="s">
        <v>18</v>
      </c>
      <c r="F25" s="11"/>
      <c r="G25" s="26">
        <v>2</v>
      </c>
      <c r="H25" s="18"/>
      <c r="I25" s="18"/>
      <c r="J25" s="27"/>
      <c r="K25" s="28">
        <v>2</v>
      </c>
      <c r="L25" s="83" t="s">
        <v>138</v>
      </c>
      <c r="M25" s="14"/>
      <c r="N25" s="17"/>
      <c r="O25" s="12"/>
      <c r="P25" s="10"/>
      <c r="Q25" s="12"/>
      <c r="R25" s="12"/>
      <c r="S25" s="30" t="s">
        <v>94</v>
      </c>
    </row>
    <row r="26" spans="1:19" s="6" customFormat="1" x14ac:dyDescent="0.25">
      <c r="A26" s="29" t="s">
        <v>26</v>
      </c>
      <c r="B26" s="81" t="s">
        <v>158</v>
      </c>
      <c r="C26" s="25"/>
      <c r="D26" s="11"/>
      <c r="E26" s="11" t="s">
        <v>18</v>
      </c>
      <c r="F26" s="11"/>
      <c r="G26" s="26"/>
      <c r="H26" s="18">
        <v>1</v>
      </c>
      <c r="I26" s="18"/>
      <c r="J26" s="27"/>
      <c r="K26" s="28">
        <v>2</v>
      </c>
      <c r="L26" s="83" t="s">
        <v>139</v>
      </c>
      <c r="M26" s="14"/>
      <c r="N26" s="17"/>
      <c r="O26" s="12"/>
      <c r="P26" s="10"/>
      <c r="Q26" s="12"/>
      <c r="R26" s="12"/>
      <c r="S26" s="30" t="s">
        <v>94</v>
      </c>
    </row>
    <row r="27" spans="1:19" s="6" customFormat="1" x14ac:dyDescent="0.25">
      <c r="A27" s="29" t="s">
        <v>27</v>
      </c>
      <c r="B27" s="81" t="s">
        <v>147</v>
      </c>
      <c r="C27" s="25" t="s">
        <v>18</v>
      </c>
      <c r="D27" s="11"/>
      <c r="E27" s="11"/>
      <c r="F27" s="11"/>
      <c r="G27" s="26">
        <v>2</v>
      </c>
      <c r="H27" s="18"/>
      <c r="I27" s="18"/>
      <c r="J27" s="27"/>
      <c r="K27" s="28">
        <v>4</v>
      </c>
      <c r="L27" s="83" t="s">
        <v>142</v>
      </c>
      <c r="M27" s="14"/>
      <c r="N27" s="17"/>
      <c r="O27" s="12"/>
      <c r="P27" s="10"/>
      <c r="Q27" s="12"/>
      <c r="R27" s="12"/>
      <c r="S27" s="30" t="s">
        <v>95</v>
      </c>
    </row>
    <row r="28" spans="1:19" s="6" customFormat="1" x14ac:dyDescent="0.25">
      <c r="A28" s="29" t="s">
        <v>28</v>
      </c>
      <c r="B28" s="81" t="s">
        <v>159</v>
      </c>
      <c r="C28" s="25" t="s">
        <v>18</v>
      </c>
      <c r="D28" s="11"/>
      <c r="E28" s="11"/>
      <c r="F28" s="11"/>
      <c r="G28" s="26"/>
      <c r="H28" s="18">
        <v>1</v>
      </c>
      <c r="I28" s="18"/>
      <c r="J28" s="27"/>
      <c r="K28" s="28">
        <v>0</v>
      </c>
      <c r="L28" s="83" t="s">
        <v>222</v>
      </c>
      <c r="M28" s="14"/>
      <c r="N28" s="17"/>
      <c r="O28" s="12"/>
      <c r="P28" s="10"/>
      <c r="Q28" s="12"/>
      <c r="R28" s="12"/>
      <c r="S28" s="30" t="s">
        <v>95</v>
      </c>
    </row>
    <row r="29" spans="1:19" s="6" customFormat="1" x14ac:dyDescent="0.25">
      <c r="A29" s="29" t="s">
        <v>108</v>
      </c>
      <c r="B29" s="81" t="s">
        <v>148</v>
      </c>
      <c r="C29" s="25" t="s">
        <v>18</v>
      </c>
      <c r="D29" s="11"/>
      <c r="E29" s="11"/>
      <c r="F29" s="11"/>
      <c r="G29" s="26">
        <v>2</v>
      </c>
      <c r="H29" s="18"/>
      <c r="I29" s="18"/>
      <c r="J29" s="27"/>
      <c r="K29" s="28">
        <v>2</v>
      </c>
      <c r="L29" s="83" t="s">
        <v>138</v>
      </c>
      <c r="M29" s="14"/>
      <c r="N29" s="17"/>
      <c r="O29" s="12"/>
      <c r="P29" s="10"/>
      <c r="Q29" s="12"/>
      <c r="R29" s="12"/>
      <c r="S29" s="30" t="s">
        <v>96</v>
      </c>
    </row>
    <row r="30" spans="1:19" s="6" customFormat="1" x14ac:dyDescent="0.25">
      <c r="A30" s="29" t="s">
        <v>29</v>
      </c>
      <c r="B30" s="81" t="s">
        <v>149</v>
      </c>
      <c r="C30" s="25"/>
      <c r="D30" s="11" t="s">
        <v>18</v>
      </c>
      <c r="E30" s="11"/>
      <c r="F30" s="11"/>
      <c r="G30" s="26">
        <v>2</v>
      </c>
      <c r="H30" s="18"/>
      <c r="I30" s="18"/>
      <c r="J30" s="27"/>
      <c r="K30" s="28">
        <v>2</v>
      </c>
      <c r="L30" s="83" t="s">
        <v>142</v>
      </c>
      <c r="M30" s="14"/>
      <c r="N30" s="16"/>
      <c r="O30" s="12"/>
      <c r="P30" s="10"/>
      <c r="Q30" s="12"/>
      <c r="R30" s="12"/>
      <c r="S30" s="30" t="s">
        <v>91</v>
      </c>
    </row>
    <row r="31" spans="1:19" s="44" customFormat="1" x14ac:dyDescent="0.25">
      <c r="A31" s="46" t="s">
        <v>30</v>
      </c>
      <c r="B31" s="81" t="s">
        <v>150</v>
      </c>
      <c r="C31" s="47"/>
      <c r="D31" s="48" t="s">
        <v>18</v>
      </c>
      <c r="E31" s="48"/>
      <c r="F31" s="48"/>
      <c r="G31" s="47">
        <v>2</v>
      </c>
      <c r="H31" s="48"/>
      <c r="I31" s="48"/>
      <c r="J31" s="49"/>
      <c r="K31" s="35">
        <v>3</v>
      </c>
      <c r="L31" s="83" t="s">
        <v>142</v>
      </c>
      <c r="M31" s="43"/>
      <c r="N31" s="50"/>
      <c r="O31" s="35"/>
      <c r="P31" s="42"/>
      <c r="Q31" s="35"/>
      <c r="R31" s="35"/>
      <c r="S31" s="57" t="s">
        <v>95</v>
      </c>
    </row>
    <row r="32" spans="1:19" s="44" customFormat="1" x14ac:dyDescent="0.25">
      <c r="A32" s="46" t="s">
        <v>31</v>
      </c>
      <c r="B32" s="81" t="s">
        <v>160</v>
      </c>
      <c r="C32" s="47"/>
      <c r="D32" s="48" t="s">
        <v>18</v>
      </c>
      <c r="E32" s="48"/>
      <c r="F32" s="48"/>
      <c r="G32" s="47"/>
      <c r="H32" s="48">
        <v>1</v>
      </c>
      <c r="I32" s="48"/>
      <c r="J32" s="49"/>
      <c r="K32" s="35">
        <v>0</v>
      </c>
      <c r="L32" s="83" t="s">
        <v>222</v>
      </c>
      <c r="M32" s="43"/>
      <c r="N32" s="50"/>
      <c r="O32" s="35"/>
      <c r="P32" s="42"/>
      <c r="Q32" s="35"/>
      <c r="R32" s="35"/>
      <c r="S32" s="57" t="s">
        <v>95</v>
      </c>
    </row>
    <row r="33" spans="1:19" s="6" customFormat="1" x14ac:dyDescent="0.25">
      <c r="A33" s="29" t="s">
        <v>74</v>
      </c>
      <c r="B33" s="81" t="s">
        <v>151</v>
      </c>
      <c r="C33" s="25" t="s">
        <v>18</v>
      </c>
      <c r="D33" s="11"/>
      <c r="E33" s="11"/>
      <c r="F33" s="11"/>
      <c r="G33" s="26">
        <v>2</v>
      </c>
      <c r="H33" s="18"/>
      <c r="I33" s="18"/>
      <c r="J33" s="27"/>
      <c r="K33" s="28">
        <v>2</v>
      </c>
      <c r="L33" s="83" t="s">
        <v>142</v>
      </c>
      <c r="M33" s="14"/>
      <c r="N33" s="17"/>
      <c r="O33" s="12"/>
      <c r="P33" s="10"/>
      <c r="Q33" s="12"/>
      <c r="R33" s="12"/>
      <c r="S33" s="57" t="s">
        <v>97</v>
      </c>
    </row>
    <row r="34" spans="1:19" s="6" customFormat="1" x14ac:dyDescent="0.25">
      <c r="A34" s="29" t="s">
        <v>33</v>
      </c>
      <c r="B34" s="81" t="s">
        <v>161</v>
      </c>
      <c r="C34" s="25"/>
      <c r="D34" s="11"/>
      <c r="E34" s="11" t="s">
        <v>18</v>
      </c>
      <c r="F34" s="11"/>
      <c r="G34" s="26">
        <v>1</v>
      </c>
      <c r="H34" s="18"/>
      <c r="I34" s="18"/>
      <c r="J34" s="27"/>
      <c r="K34" s="28">
        <v>1</v>
      </c>
      <c r="L34" s="83" t="s">
        <v>138</v>
      </c>
      <c r="M34" s="14"/>
      <c r="N34" s="17"/>
      <c r="O34" s="12"/>
      <c r="P34" s="10"/>
      <c r="Q34" s="12"/>
      <c r="R34" s="12"/>
      <c r="S34" s="57" t="s">
        <v>96</v>
      </c>
    </row>
    <row r="35" spans="1:19" s="6" customFormat="1" x14ac:dyDescent="0.25">
      <c r="A35" s="29" t="s">
        <v>34</v>
      </c>
      <c r="B35" s="81" t="s">
        <v>162</v>
      </c>
      <c r="C35" s="25" t="s">
        <v>18</v>
      </c>
      <c r="D35" s="11"/>
      <c r="E35" s="11"/>
      <c r="F35" s="11"/>
      <c r="G35" s="26">
        <v>1</v>
      </c>
      <c r="H35" s="18"/>
      <c r="I35" s="18"/>
      <c r="J35" s="27"/>
      <c r="K35" s="28">
        <v>1</v>
      </c>
      <c r="L35" s="83" t="s">
        <v>142</v>
      </c>
      <c r="M35" s="14"/>
      <c r="N35" s="17"/>
      <c r="O35" s="12"/>
      <c r="P35" s="10"/>
      <c r="Q35" s="12"/>
      <c r="R35" s="12"/>
      <c r="S35" s="57" t="s">
        <v>19</v>
      </c>
    </row>
    <row r="36" spans="1:19" s="6" customFormat="1" x14ac:dyDescent="0.25">
      <c r="A36" s="29" t="s">
        <v>35</v>
      </c>
      <c r="B36" s="81" t="s">
        <v>163</v>
      </c>
      <c r="C36" s="25" t="s">
        <v>18</v>
      </c>
      <c r="D36" s="11"/>
      <c r="E36" s="11"/>
      <c r="F36" s="11"/>
      <c r="G36" s="26"/>
      <c r="H36" s="18">
        <v>2</v>
      </c>
      <c r="I36" s="18"/>
      <c r="J36" s="27"/>
      <c r="K36" s="28">
        <v>3</v>
      </c>
      <c r="L36" s="83" t="s">
        <v>139</v>
      </c>
      <c r="M36" s="14"/>
      <c r="N36" s="17"/>
      <c r="O36" s="12"/>
      <c r="P36" s="10"/>
      <c r="Q36" s="12"/>
      <c r="R36" s="12"/>
      <c r="S36" s="30" t="s">
        <v>19</v>
      </c>
    </row>
    <row r="37" spans="1:19" s="6" customFormat="1" x14ac:dyDescent="0.25">
      <c r="A37" s="29" t="s">
        <v>36</v>
      </c>
      <c r="B37" s="81" t="s">
        <v>165</v>
      </c>
      <c r="C37" s="25"/>
      <c r="D37" s="11" t="s">
        <v>18</v>
      </c>
      <c r="E37" s="11"/>
      <c r="F37" s="11"/>
      <c r="G37" s="26">
        <v>2</v>
      </c>
      <c r="H37" s="18"/>
      <c r="I37" s="18"/>
      <c r="J37" s="27"/>
      <c r="K37" s="28">
        <v>2</v>
      </c>
      <c r="L37" s="83" t="s">
        <v>142</v>
      </c>
      <c r="M37" s="14"/>
      <c r="N37" s="17"/>
      <c r="O37" s="12"/>
      <c r="P37" s="10"/>
      <c r="Q37" s="12"/>
      <c r="R37" s="12"/>
      <c r="S37" s="30" t="s">
        <v>97</v>
      </c>
    </row>
    <row r="38" spans="1:19" s="6" customFormat="1" x14ac:dyDescent="0.25">
      <c r="A38" s="29" t="s">
        <v>37</v>
      </c>
      <c r="B38" s="81" t="s">
        <v>164</v>
      </c>
      <c r="C38" s="25"/>
      <c r="D38" s="11" t="s">
        <v>18</v>
      </c>
      <c r="E38" s="11"/>
      <c r="F38" s="11"/>
      <c r="G38" s="26"/>
      <c r="H38" s="18">
        <v>1</v>
      </c>
      <c r="I38" s="18"/>
      <c r="J38" s="27"/>
      <c r="K38" s="28">
        <v>2</v>
      </c>
      <c r="L38" s="83" t="s">
        <v>139</v>
      </c>
      <c r="M38" s="14"/>
      <c r="N38" s="16"/>
      <c r="O38" s="12"/>
      <c r="P38" s="10"/>
      <c r="Q38" s="12"/>
      <c r="R38" s="12"/>
      <c r="S38" s="30" t="s">
        <v>97</v>
      </c>
    </row>
    <row r="39" spans="1:19" s="6" customFormat="1" x14ac:dyDescent="0.25">
      <c r="A39" s="96" t="s">
        <v>115</v>
      </c>
      <c r="B39" s="97"/>
      <c r="C39" s="60">
        <f>SUMIF(C17:C38,"=x",$G17:$G38)+SUMIF(C17:C38,"=x",$H17:$H38)+SUMIF(C17:C38,"=x",$I17:$I38)</f>
        <v>17</v>
      </c>
      <c r="D39" s="61">
        <f>SUMIF(D17:D38,"=x",$G17:$G38)+SUMIF(D17:D38,"=x",$H17:$H38)+SUMIF(D17:D38,"=x",$I17:$I38)</f>
        <v>14</v>
      </c>
      <c r="E39" s="61">
        <f>SUMIF(E17:E38,"=x",$G17:$G38)+SUMIF(E17:E38,"=x",$H17:$H38)+SUMIF(E17:E38,"=x",$I17:$I38)</f>
        <v>4</v>
      </c>
      <c r="F39" s="61">
        <f>SUMIF(F17:F38,"=x",$G17:$G38)+SUMIF(F17:F38,"=x",$H17:$H38)+SUMIF(F17:F38,"=x",$I17:$I38)</f>
        <v>0</v>
      </c>
      <c r="G39" s="98">
        <f>SUM(C39:F39)</f>
        <v>35</v>
      </c>
      <c r="H39" s="99"/>
      <c r="I39" s="99"/>
      <c r="J39" s="99"/>
      <c r="K39" s="99"/>
      <c r="L39" s="100"/>
      <c r="M39" s="93"/>
      <c r="N39" s="94"/>
      <c r="O39" s="94"/>
      <c r="P39" s="94"/>
      <c r="Q39" s="94"/>
      <c r="R39" s="94"/>
      <c r="S39" s="95"/>
    </row>
    <row r="40" spans="1:19" s="6" customFormat="1" x14ac:dyDescent="0.25">
      <c r="A40" s="88" t="s">
        <v>124</v>
      </c>
      <c r="B40" s="89"/>
      <c r="C40" s="62">
        <f>SUMIF(C17:C38,"=x",$K17:$K38)</f>
        <v>20</v>
      </c>
      <c r="D40" s="63">
        <f>SUMIF(D17:D38,"=x",$K17:$K38)</f>
        <v>16</v>
      </c>
      <c r="E40" s="63">
        <f>SUMIF(E17:E38,"=x",$K17:$K38)</f>
        <v>5</v>
      </c>
      <c r="F40" s="63">
        <f>SUMIF(F17:F38,"=x",$K17:$K38)</f>
        <v>0</v>
      </c>
      <c r="G40" s="90">
        <f>SUM(C40:F40)</f>
        <v>41</v>
      </c>
      <c r="H40" s="91"/>
      <c r="I40" s="91"/>
      <c r="J40" s="91"/>
      <c r="K40" s="91"/>
      <c r="L40" s="92"/>
      <c r="M40" s="93"/>
      <c r="N40" s="94"/>
      <c r="O40" s="94"/>
      <c r="P40" s="94"/>
      <c r="Q40" s="94"/>
      <c r="R40" s="94"/>
      <c r="S40" s="95"/>
    </row>
    <row r="41" spans="1:19" s="6" customFormat="1" x14ac:dyDescent="0.25">
      <c r="A41" s="101" t="s">
        <v>125</v>
      </c>
      <c r="B41" s="102"/>
      <c r="C41" s="66">
        <f>SUMPRODUCT(--(C17:C38="x"),--($L17:$L38="Exam"))</f>
        <v>3</v>
      </c>
      <c r="D41" s="67">
        <f>SUMPRODUCT(--(D17:D38="x"),--($L17:$L38="Exam"))</f>
        <v>2</v>
      </c>
      <c r="E41" s="65">
        <f>SUMPRODUCT(--(E17:E38="x"),--($L17:$L38="Exam"))</f>
        <v>2</v>
      </c>
      <c r="F41" s="68">
        <f>SUMPRODUCT(--(F17:F38="x"),--($L17:$L38="Exam"))</f>
        <v>0</v>
      </c>
      <c r="G41" s="103">
        <f>SUM(C41:F41)</f>
        <v>7</v>
      </c>
      <c r="H41" s="104"/>
      <c r="I41" s="104"/>
      <c r="J41" s="104"/>
      <c r="K41" s="104"/>
      <c r="L41" s="105"/>
      <c r="M41" s="93"/>
      <c r="N41" s="94"/>
      <c r="O41" s="94"/>
      <c r="P41" s="94"/>
      <c r="Q41" s="94"/>
      <c r="R41" s="94"/>
      <c r="S41" s="95"/>
    </row>
    <row r="42" spans="1:19" s="6" customFormat="1" x14ac:dyDescent="0.25">
      <c r="A42" s="76" t="s">
        <v>132</v>
      </c>
      <c r="B42" s="72"/>
      <c r="C42" s="73"/>
      <c r="D42" s="74"/>
      <c r="E42" s="74"/>
      <c r="F42" s="74"/>
      <c r="G42" s="73"/>
      <c r="H42" s="74"/>
      <c r="I42" s="74"/>
      <c r="J42" s="74"/>
      <c r="K42" s="74"/>
      <c r="L42" s="84"/>
      <c r="M42" s="74"/>
      <c r="N42" s="74"/>
      <c r="O42" s="74"/>
      <c r="P42" s="74"/>
      <c r="Q42" s="74"/>
      <c r="R42" s="74"/>
      <c r="S42" s="75"/>
    </row>
    <row r="43" spans="1:19" s="6" customFormat="1" x14ac:dyDescent="0.25">
      <c r="A43" s="29" t="s">
        <v>38</v>
      </c>
      <c r="B43" s="45" t="s">
        <v>166</v>
      </c>
      <c r="C43" s="32"/>
      <c r="D43" s="11"/>
      <c r="E43" s="11"/>
      <c r="F43" s="11"/>
      <c r="G43" s="26">
        <v>1</v>
      </c>
      <c r="H43" s="18"/>
      <c r="I43" s="18"/>
      <c r="J43" s="27"/>
      <c r="K43" s="28">
        <v>2</v>
      </c>
      <c r="L43" s="83" t="s">
        <v>142</v>
      </c>
      <c r="M43" s="14"/>
      <c r="N43" s="17"/>
      <c r="O43" s="12"/>
      <c r="P43" s="10"/>
      <c r="Q43" s="12"/>
      <c r="R43" s="12"/>
      <c r="S43" s="30" t="s">
        <v>98</v>
      </c>
    </row>
    <row r="44" spans="1:19" s="6" customFormat="1" x14ac:dyDescent="0.25">
      <c r="A44" s="29" t="s">
        <v>39</v>
      </c>
      <c r="B44" s="45" t="s">
        <v>196</v>
      </c>
      <c r="C44" s="32"/>
      <c r="D44" s="11"/>
      <c r="E44" s="11"/>
      <c r="F44" s="11"/>
      <c r="G44" s="26">
        <v>1</v>
      </c>
      <c r="H44" s="18"/>
      <c r="I44" s="18"/>
      <c r="J44" s="27"/>
      <c r="K44" s="28">
        <v>2</v>
      </c>
      <c r="L44" s="83" t="s">
        <v>139</v>
      </c>
      <c r="M44" s="14"/>
      <c r="N44" s="17"/>
      <c r="O44" s="12"/>
      <c r="P44" s="10"/>
      <c r="Q44" s="12"/>
      <c r="R44" s="12"/>
      <c r="S44" s="30" t="s">
        <v>91</v>
      </c>
    </row>
    <row r="45" spans="1:19" s="6" customFormat="1" x14ac:dyDescent="0.25">
      <c r="A45" s="29" t="s">
        <v>82</v>
      </c>
      <c r="B45" s="81" t="s">
        <v>167</v>
      </c>
      <c r="C45" s="32"/>
      <c r="D45" s="11"/>
      <c r="E45" s="11"/>
      <c r="F45" s="11"/>
      <c r="G45" s="26">
        <v>1</v>
      </c>
      <c r="H45" s="18"/>
      <c r="I45" s="18"/>
      <c r="J45" s="27"/>
      <c r="K45" s="28">
        <v>2</v>
      </c>
      <c r="L45" s="83" t="s">
        <v>142</v>
      </c>
      <c r="M45" s="14"/>
      <c r="N45" s="17"/>
      <c r="O45" s="12"/>
      <c r="P45" s="10"/>
      <c r="Q45" s="12"/>
      <c r="R45" s="12"/>
      <c r="S45" s="30" t="s">
        <v>96</v>
      </c>
    </row>
    <row r="46" spans="1:19" s="6" customFormat="1" x14ac:dyDescent="0.25">
      <c r="A46" s="29" t="s">
        <v>40</v>
      </c>
      <c r="B46" s="45" t="s">
        <v>205</v>
      </c>
      <c r="C46" s="32"/>
      <c r="D46" s="11"/>
      <c r="E46" s="11"/>
      <c r="F46" s="11"/>
      <c r="G46" s="26"/>
      <c r="H46" s="18">
        <v>1</v>
      </c>
      <c r="I46" s="18"/>
      <c r="J46" s="27"/>
      <c r="K46" s="28">
        <v>2</v>
      </c>
      <c r="L46" s="83" t="s">
        <v>139</v>
      </c>
      <c r="M46" s="14"/>
      <c r="N46" s="17"/>
      <c r="O46" s="12"/>
      <c r="P46" s="10"/>
      <c r="Q46" s="12"/>
      <c r="R46" s="12"/>
      <c r="S46" s="30" t="s">
        <v>19</v>
      </c>
    </row>
    <row r="47" spans="1:19" s="6" customFormat="1" x14ac:dyDescent="0.25">
      <c r="A47" s="29" t="s">
        <v>41</v>
      </c>
      <c r="B47" s="81" t="s">
        <v>129</v>
      </c>
      <c r="C47" s="32"/>
      <c r="D47" s="11"/>
      <c r="E47" s="11"/>
      <c r="F47" s="11"/>
      <c r="G47" s="26"/>
      <c r="H47" s="18">
        <v>1</v>
      </c>
      <c r="I47" s="18"/>
      <c r="J47" s="27"/>
      <c r="K47" s="28">
        <v>2</v>
      </c>
      <c r="L47" s="83" t="s">
        <v>139</v>
      </c>
      <c r="M47" s="14"/>
      <c r="N47" s="17"/>
      <c r="O47" s="12"/>
      <c r="P47" s="10"/>
      <c r="Q47" s="12"/>
      <c r="R47" s="12"/>
      <c r="S47" s="30" t="s">
        <v>19</v>
      </c>
    </row>
    <row r="48" spans="1:19" s="6" customFormat="1" x14ac:dyDescent="0.25">
      <c r="A48" s="29" t="s">
        <v>43</v>
      </c>
      <c r="B48" s="45" t="s">
        <v>206</v>
      </c>
      <c r="C48" s="32"/>
      <c r="D48" s="11"/>
      <c r="E48" s="11"/>
      <c r="F48" s="11"/>
      <c r="G48" s="26"/>
      <c r="H48" s="18">
        <v>1</v>
      </c>
      <c r="I48" s="18"/>
      <c r="J48" s="27"/>
      <c r="K48" s="28">
        <v>2</v>
      </c>
      <c r="L48" s="83" t="s">
        <v>139</v>
      </c>
      <c r="M48" s="14"/>
      <c r="N48" s="17"/>
      <c r="O48" s="12"/>
      <c r="P48" s="10"/>
      <c r="Q48" s="12"/>
      <c r="R48" s="12"/>
      <c r="S48" s="30" t="s">
        <v>95</v>
      </c>
    </row>
    <row r="49" spans="1:19" s="6" customFormat="1" x14ac:dyDescent="0.25">
      <c r="A49" s="29" t="s">
        <v>42</v>
      </c>
      <c r="B49" s="81" t="s">
        <v>168</v>
      </c>
      <c r="C49" s="32"/>
      <c r="D49" s="11"/>
      <c r="E49" s="11"/>
      <c r="F49" s="11"/>
      <c r="G49" s="26">
        <v>1</v>
      </c>
      <c r="H49" s="18"/>
      <c r="I49" s="18"/>
      <c r="J49" s="27"/>
      <c r="K49" s="28">
        <v>2</v>
      </c>
      <c r="L49" s="83" t="s">
        <v>142</v>
      </c>
      <c r="M49" s="14"/>
      <c r="N49" s="17"/>
      <c r="O49" s="12"/>
      <c r="P49" s="10"/>
      <c r="Q49" s="12"/>
      <c r="R49" s="12"/>
      <c r="S49" s="57" t="s">
        <v>97</v>
      </c>
    </row>
    <row r="50" spans="1:19" s="6" customFormat="1" x14ac:dyDescent="0.25">
      <c r="A50" s="29" t="s">
        <v>44</v>
      </c>
      <c r="B50" s="81" t="s">
        <v>169</v>
      </c>
      <c r="C50" s="32"/>
      <c r="D50" s="11"/>
      <c r="E50" s="11"/>
      <c r="F50" s="11"/>
      <c r="G50" s="26">
        <v>1</v>
      </c>
      <c r="H50" s="18"/>
      <c r="I50" s="18"/>
      <c r="J50" s="27"/>
      <c r="K50" s="28">
        <v>2</v>
      </c>
      <c r="L50" s="83" t="s">
        <v>142</v>
      </c>
      <c r="M50" s="14"/>
      <c r="N50" s="17"/>
      <c r="O50" s="12"/>
      <c r="P50" s="10"/>
      <c r="Q50" s="12"/>
      <c r="R50" s="12"/>
      <c r="S50" s="30" t="s">
        <v>92</v>
      </c>
    </row>
    <row r="51" spans="1:19" s="6" customFormat="1" x14ac:dyDescent="0.25">
      <c r="A51" s="29" t="s">
        <v>45</v>
      </c>
      <c r="B51" s="81" t="s">
        <v>170</v>
      </c>
      <c r="C51" s="32"/>
      <c r="D51" s="11"/>
      <c r="E51" s="11"/>
      <c r="F51" s="11"/>
      <c r="G51" s="26">
        <v>1</v>
      </c>
      <c r="H51" s="18"/>
      <c r="I51" s="18"/>
      <c r="J51" s="27"/>
      <c r="K51" s="28">
        <v>2</v>
      </c>
      <c r="L51" s="83" t="s">
        <v>142</v>
      </c>
      <c r="M51" s="14"/>
      <c r="N51" s="17"/>
      <c r="O51" s="12"/>
      <c r="P51" s="10"/>
      <c r="Q51" s="12"/>
      <c r="R51" s="12"/>
      <c r="S51" s="30" t="s">
        <v>19</v>
      </c>
    </row>
    <row r="52" spans="1:19" s="6" customFormat="1" x14ac:dyDescent="0.25">
      <c r="A52" s="29" t="s">
        <v>46</v>
      </c>
      <c r="B52" s="81" t="s">
        <v>207</v>
      </c>
      <c r="C52" s="32"/>
      <c r="D52" s="11"/>
      <c r="E52" s="11"/>
      <c r="F52" s="11"/>
      <c r="G52" s="26"/>
      <c r="H52" s="18">
        <v>1</v>
      </c>
      <c r="I52" s="18"/>
      <c r="J52" s="27"/>
      <c r="K52" s="28">
        <v>2</v>
      </c>
      <c r="L52" s="83" t="s">
        <v>139</v>
      </c>
      <c r="M52" s="14"/>
      <c r="N52" s="17"/>
      <c r="O52" s="12"/>
      <c r="P52" s="10"/>
      <c r="Q52" s="12"/>
      <c r="R52" s="12"/>
      <c r="S52" s="30" t="s">
        <v>91</v>
      </c>
    </row>
    <row r="53" spans="1:19" s="6" customFormat="1" x14ac:dyDescent="0.25">
      <c r="A53" s="29" t="s">
        <v>47</v>
      </c>
      <c r="B53" s="81" t="s">
        <v>171</v>
      </c>
      <c r="C53" s="32"/>
      <c r="D53" s="11"/>
      <c r="E53" s="11"/>
      <c r="F53" s="11"/>
      <c r="G53" s="26">
        <v>1</v>
      </c>
      <c r="H53" s="18"/>
      <c r="I53" s="18"/>
      <c r="J53" s="27"/>
      <c r="K53" s="28">
        <v>2</v>
      </c>
      <c r="L53" s="83" t="s">
        <v>142</v>
      </c>
      <c r="M53" s="14"/>
      <c r="N53" s="17"/>
      <c r="O53" s="12"/>
      <c r="P53" s="10"/>
      <c r="Q53" s="12"/>
      <c r="R53" s="12"/>
      <c r="S53" s="30" t="s">
        <v>95</v>
      </c>
    </row>
    <row r="54" spans="1:19" s="6" customFormat="1" x14ac:dyDescent="0.25">
      <c r="A54" s="29" t="s">
        <v>48</v>
      </c>
      <c r="B54" s="81" t="s">
        <v>172</v>
      </c>
      <c r="C54" s="32"/>
      <c r="D54" s="11"/>
      <c r="E54" s="11"/>
      <c r="F54" s="11"/>
      <c r="G54" s="26">
        <v>1</v>
      </c>
      <c r="H54" s="18"/>
      <c r="I54" s="18"/>
      <c r="J54" s="27"/>
      <c r="K54" s="28">
        <v>2</v>
      </c>
      <c r="L54" s="83" t="s">
        <v>142</v>
      </c>
      <c r="M54" s="14"/>
      <c r="N54" s="17"/>
      <c r="O54" s="12"/>
      <c r="P54" s="10"/>
      <c r="Q54" s="12"/>
      <c r="R54" s="12"/>
      <c r="S54" s="30" t="s">
        <v>96</v>
      </c>
    </row>
    <row r="55" spans="1:19" s="6" customFormat="1" x14ac:dyDescent="0.25">
      <c r="A55" s="29" t="s">
        <v>49</v>
      </c>
      <c r="B55" s="81" t="s">
        <v>173</v>
      </c>
      <c r="C55" s="32"/>
      <c r="D55" s="11"/>
      <c r="E55" s="11"/>
      <c r="F55" s="11"/>
      <c r="G55" s="26">
        <v>1</v>
      </c>
      <c r="H55" s="18"/>
      <c r="I55" s="18"/>
      <c r="J55" s="27"/>
      <c r="K55" s="28">
        <v>2</v>
      </c>
      <c r="L55" s="83" t="s">
        <v>142</v>
      </c>
      <c r="M55" s="14"/>
      <c r="N55" s="17"/>
      <c r="O55" s="12"/>
      <c r="P55" s="10"/>
      <c r="Q55" s="12"/>
      <c r="R55" s="12"/>
      <c r="S55" s="30" t="s">
        <v>90</v>
      </c>
    </row>
    <row r="56" spans="1:19" s="6" customFormat="1" x14ac:dyDescent="0.25">
      <c r="A56" s="29" t="s">
        <v>50</v>
      </c>
      <c r="B56" s="45" t="s">
        <v>174</v>
      </c>
      <c r="C56" s="25"/>
      <c r="D56" s="11"/>
      <c r="E56" s="11"/>
      <c r="F56" s="11"/>
      <c r="G56" s="26">
        <v>1</v>
      </c>
      <c r="H56" s="18"/>
      <c r="I56" s="18"/>
      <c r="J56" s="27"/>
      <c r="K56" s="28">
        <v>2</v>
      </c>
      <c r="L56" s="83" t="s">
        <v>142</v>
      </c>
      <c r="M56" s="14"/>
      <c r="N56" s="17"/>
      <c r="O56" s="12"/>
      <c r="P56" s="10"/>
      <c r="Q56" s="12"/>
      <c r="R56" s="12"/>
      <c r="S56" s="30" t="s">
        <v>19</v>
      </c>
    </row>
    <row r="57" spans="1:19" s="6" customFormat="1" x14ac:dyDescent="0.25">
      <c r="A57" s="29" t="s">
        <v>51</v>
      </c>
      <c r="B57" s="81" t="s">
        <v>175</v>
      </c>
      <c r="C57" s="32"/>
      <c r="D57" s="11"/>
      <c r="E57" s="11"/>
      <c r="F57" s="11"/>
      <c r="G57" s="26">
        <v>1</v>
      </c>
      <c r="H57" s="18"/>
      <c r="I57" s="18"/>
      <c r="J57" s="27"/>
      <c r="K57" s="28">
        <v>2</v>
      </c>
      <c r="L57" s="83" t="s">
        <v>142</v>
      </c>
      <c r="M57" s="14"/>
      <c r="N57" s="17"/>
      <c r="O57" s="12"/>
      <c r="P57" s="10"/>
      <c r="Q57" s="12"/>
      <c r="R57" s="12"/>
      <c r="S57" s="30" t="s">
        <v>95</v>
      </c>
    </row>
    <row r="58" spans="1:19" s="6" customFormat="1" x14ac:dyDescent="0.25">
      <c r="A58" s="29" t="s">
        <v>52</v>
      </c>
      <c r="B58" s="45" t="s">
        <v>242</v>
      </c>
      <c r="C58" s="32"/>
      <c r="D58" s="11"/>
      <c r="E58" s="11"/>
      <c r="F58" s="11"/>
      <c r="G58" s="26"/>
      <c r="H58" s="18">
        <v>1</v>
      </c>
      <c r="I58" s="18"/>
      <c r="J58" s="27"/>
      <c r="K58" s="28">
        <v>2</v>
      </c>
      <c r="L58" s="83" t="s">
        <v>139</v>
      </c>
      <c r="M58" s="14"/>
      <c r="N58" s="17"/>
      <c r="O58" s="12"/>
      <c r="P58" s="10"/>
      <c r="Q58" s="12"/>
      <c r="R58" s="12"/>
      <c r="S58" s="30" t="s">
        <v>92</v>
      </c>
    </row>
    <row r="59" spans="1:19" s="6" customFormat="1" x14ac:dyDescent="0.25">
      <c r="A59" s="29" t="s">
        <v>53</v>
      </c>
      <c r="B59" s="45" t="s">
        <v>208</v>
      </c>
      <c r="C59" s="32"/>
      <c r="D59" s="11"/>
      <c r="E59" s="11"/>
      <c r="F59" s="11"/>
      <c r="G59" s="26"/>
      <c r="H59" s="18">
        <v>1</v>
      </c>
      <c r="I59" s="18"/>
      <c r="J59" s="27"/>
      <c r="K59" s="28">
        <v>2</v>
      </c>
      <c r="L59" s="83" t="s">
        <v>139</v>
      </c>
      <c r="M59" s="14"/>
      <c r="N59" s="17"/>
      <c r="O59" s="12"/>
      <c r="P59" s="10"/>
      <c r="Q59" s="12"/>
      <c r="R59" s="12"/>
      <c r="S59" s="55" t="s">
        <v>98</v>
      </c>
    </row>
    <row r="60" spans="1:19" s="6" customFormat="1" x14ac:dyDescent="0.25">
      <c r="A60" s="29" t="s">
        <v>54</v>
      </c>
      <c r="B60" s="81" t="s">
        <v>176</v>
      </c>
      <c r="C60" s="32"/>
      <c r="D60" s="11"/>
      <c r="E60" s="11"/>
      <c r="F60" s="11"/>
      <c r="G60" s="26">
        <v>1</v>
      </c>
      <c r="H60" s="18"/>
      <c r="I60" s="18"/>
      <c r="J60" s="27"/>
      <c r="K60" s="28">
        <v>2</v>
      </c>
      <c r="L60" s="83" t="s">
        <v>142</v>
      </c>
      <c r="M60" s="14"/>
      <c r="N60" s="17"/>
      <c r="O60" s="12"/>
      <c r="P60" s="10"/>
      <c r="Q60" s="12"/>
      <c r="R60" s="12"/>
      <c r="S60" s="30" t="s">
        <v>93</v>
      </c>
    </row>
    <row r="61" spans="1:19" s="6" customFormat="1" x14ac:dyDescent="0.25">
      <c r="A61" s="29" t="s">
        <v>55</v>
      </c>
      <c r="B61" s="45" t="s">
        <v>177</v>
      </c>
      <c r="C61" s="32"/>
      <c r="D61" s="11"/>
      <c r="E61" s="11"/>
      <c r="F61" s="11"/>
      <c r="G61" s="26">
        <v>1</v>
      </c>
      <c r="H61" s="18"/>
      <c r="I61" s="18"/>
      <c r="J61" s="27"/>
      <c r="K61" s="28">
        <v>2</v>
      </c>
      <c r="L61" s="83" t="s">
        <v>142</v>
      </c>
      <c r="M61" s="14"/>
      <c r="N61" s="17"/>
      <c r="O61" s="12"/>
      <c r="P61" s="10"/>
      <c r="Q61" s="12"/>
      <c r="R61" s="12"/>
      <c r="S61" s="30" t="s">
        <v>96</v>
      </c>
    </row>
    <row r="62" spans="1:19" s="6" customFormat="1" x14ac:dyDescent="0.25">
      <c r="A62" s="29" t="s">
        <v>56</v>
      </c>
      <c r="B62" s="45" t="s">
        <v>209</v>
      </c>
      <c r="C62" s="32"/>
      <c r="D62" s="11"/>
      <c r="E62" s="11"/>
      <c r="F62" s="11"/>
      <c r="G62" s="26"/>
      <c r="H62" s="18">
        <v>1</v>
      </c>
      <c r="I62" s="18"/>
      <c r="J62" s="27"/>
      <c r="K62" s="28">
        <v>2</v>
      </c>
      <c r="L62" s="83" t="s">
        <v>139</v>
      </c>
      <c r="M62" s="14"/>
      <c r="N62" s="17"/>
      <c r="O62" s="12"/>
      <c r="P62" s="10"/>
      <c r="Q62" s="12"/>
      <c r="R62" s="12"/>
      <c r="S62" s="30" t="s">
        <v>91</v>
      </c>
    </row>
    <row r="63" spans="1:19" s="6" customFormat="1" x14ac:dyDescent="0.25">
      <c r="A63" s="29"/>
      <c r="B63" s="51"/>
      <c r="C63" s="32"/>
      <c r="D63" s="11"/>
      <c r="E63" s="11"/>
      <c r="F63" s="11"/>
      <c r="G63" s="26"/>
      <c r="H63" s="18"/>
      <c r="I63" s="18"/>
      <c r="J63" s="27"/>
      <c r="K63" s="28"/>
      <c r="L63" s="83"/>
      <c r="M63" s="14"/>
      <c r="N63" s="17"/>
      <c r="O63" s="12"/>
      <c r="P63" s="10"/>
      <c r="Q63" s="12"/>
      <c r="R63" s="12"/>
      <c r="S63" s="30"/>
    </row>
    <row r="64" spans="1:19" s="6" customFormat="1" x14ac:dyDescent="0.25">
      <c r="A64" s="29"/>
      <c r="B64" s="52"/>
      <c r="C64" s="32"/>
      <c r="D64" s="11"/>
      <c r="E64" s="11"/>
      <c r="F64" s="11"/>
      <c r="G64" s="26"/>
      <c r="H64" s="18"/>
      <c r="I64" s="18"/>
      <c r="J64" s="27"/>
      <c r="K64" s="28"/>
      <c r="L64" s="83"/>
      <c r="M64" s="14"/>
      <c r="N64" s="16"/>
      <c r="O64" s="12"/>
      <c r="P64" s="10"/>
      <c r="Q64" s="12"/>
      <c r="R64" s="12"/>
      <c r="S64" s="30"/>
    </row>
    <row r="65" spans="1:19" s="6" customFormat="1" x14ac:dyDescent="0.25">
      <c r="A65" s="96" t="s">
        <v>115</v>
      </c>
      <c r="B65" s="97"/>
      <c r="C65" s="60">
        <f>SUMIF(C43:C64,"=x",$G43:$G64)+SUMIF(C43:C64,"=x",$H43:$H64)+SUMIF(C43:C64,"=x",$I43:$I64)</f>
        <v>0</v>
      </c>
      <c r="D65" s="61">
        <f>SUMIF(D43:D64,"=x",$G43:$G64)+SUMIF(D43:D64,"=x",$H43:$H64)+SUMIF(D43:D64,"=x",$I43:$I64)</f>
        <v>0</v>
      </c>
      <c r="E65" s="61">
        <f>SUMIF(E43:E64,"=x",$G43:$G64)+SUMIF(E43:E64,"=x",$H43:$H64)+SUMIF(E43:E64,"=x",$I43:$I64)</f>
        <v>0</v>
      </c>
      <c r="F65" s="61">
        <f>SUMIF(F43:F64,"=x",$G43:$G64)+SUMIF(F43:F64,"=x",$H43:$H64)+SUMIF(F43:F64,"=x",$J43:$J64)</f>
        <v>0</v>
      </c>
      <c r="G65" s="98">
        <v>3</v>
      </c>
      <c r="H65" s="99"/>
      <c r="I65" s="99"/>
      <c r="J65" s="99"/>
      <c r="K65" s="99"/>
      <c r="L65" s="100"/>
      <c r="M65" s="93"/>
      <c r="N65" s="94"/>
      <c r="O65" s="94"/>
      <c r="P65" s="94"/>
      <c r="Q65" s="94"/>
      <c r="R65" s="94"/>
      <c r="S65" s="95"/>
    </row>
    <row r="66" spans="1:19" s="6" customFormat="1" x14ac:dyDescent="0.25">
      <c r="A66" s="88" t="s">
        <v>124</v>
      </c>
      <c r="B66" s="89"/>
      <c r="C66" s="90" t="s">
        <v>131</v>
      </c>
      <c r="D66" s="106"/>
      <c r="E66" s="106"/>
      <c r="F66" s="107"/>
      <c r="G66" s="90">
        <v>6</v>
      </c>
      <c r="H66" s="91"/>
      <c r="I66" s="91"/>
      <c r="J66" s="91"/>
      <c r="K66" s="91"/>
      <c r="L66" s="92"/>
      <c r="M66" s="93"/>
      <c r="N66" s="94"/>
      <c r="O66" s="94"/>
      <c r="P66" s="94"/>
      <c r="Q66" s="94"/>
      <c r="R66" s="94"/>
      <c r="S66" s="95"/>
    </row>
    <row r="67" spans="1:19" s="6" customFormat="1" x14ac:dyDescent="0.25">
      <c r="A67" s="101" t="s">
        <v>125</v>
      </c>
      <c r="B67" s="102"/>
      <c r="C67" s="64">
        <f>SUMPRODUCT(--(C43:C64="x"),--($L43:$L64="Exam"))</f>
        <v>0</v>
      </c>
      <c r="D67" s="65">
        <f>SUMPRODUCT(--(D$6:D$12="x"),--($L$6:$L$12="Exam"))</f>
        <v>0</v>
      </c>
      <c r="E67" s="65">
        <f>SUMPRODUCT(--(E$6:E$12="x"),--($L$6:$L$12="Exam"))</f>
        <v>0</v>
      </c>
      <c r="F67" s="65">
        <f>SUMPRODUCT(--(F$6:F$12="x"),--($L$6:$L$12="Exam"))</f>
        <v>0</v>
      </c>
      <c r="G67" s="103">
        <f>SUM(C67:F67)</f>
        <v>0</v>
      </c>
      <c r="H67" s="104"/>
      <c r="I67" s="104"/>
      <c r="J67" s="104"/>
      <c r="K67" s="104"/>
      <c r="L67" s="105"/>
      <c r="M67" s="93"/>
      <c r="N67" s="94"/>
      <c r="O67" s="94"/>
      <c r="P67" s="94"/>
      <c r="Q67" s="94"/>
      <c r="R67" s="94"/>
      <c r="S67" s="95"/>
    </row>
    <row r="68" spans="1:19" s="6" customFormat="1" x14ac:dyDescent="0.25">
      <c r="A68" s="76" t="s">
        <v>133</v>
      </c>
      <c r="B68" s="72"/>
      <c r="C68" s="73"/>
      <c r="D68" s="74"/>
      <c r="E68" s="74"/>
      <c r="F68" s="74"/>
      <c r="G68" s="73"/>
      <c r="H68" s="74"/>
      <c r="I68" s="74"/>
      <c r="J68" s="74"/>
      <c r="K68" s="74"/>
      <c r="L68" s="84"/>
      <c r="M68" s="74"/>
      <c r="N68" s="74"/>
      <c r="O68" s="74"/>
      <c r="P68" s="74"/>
      <c r="Q68" s="74"/>
      <c r="R68" s="74"/>
      <c r="S68" s="75"/>
    </row>
    <row r="69" spans="1:19" s="6" customFormat="1" x14ac:dyDescent="0.25">
      <c r="A69" s="29" t="s">
        <v>57</v>
      </c>
      <c r="B69" s="81" t="s">
        <v>240</v>
      </c>
      <c r="C69" s="25"/>
      <c r="D69" s="11"/>
      <c r="E69" s="11" t="s">
        <v>18</v>
      </c>
      <c r="F69" s="11"/>
      <c r="G69" s="26">
        <v>1</v>
      </c>
      <c r="H69" s="18"/>
      <c r="I69" s="18"/>
      <c r="J69" s="27"/>
      <c r="K69" s="28">
        <v>1</v>
      </c>
      <c r="L69" s="83" t="s">
        <v>142</v>
      </c>
      <c r="M69" s="14"/>
      <c r="N69" s="17"/>
      <c r="O69" s="12"/>
      <c r="P69" s="10"/>
      <c r="Q69" s="12"/>
      <c r="R69" s="12"/>
      <c r="S69" s="30" t="s">
        <v>91</v>
      </c>
    </row>
    <row r="70" spans="1:19" s="6" customFormat="1" x14ac:dyDescent="0.25">
      <c r="A70" s="29" t="s">
        <v>102</v>
      </c>
      <c r="B70" s="81" t="s">
        <v>241</v>
      </c>
      <c r="C70" s="25"/>
      <c r="D70" s="11"/>
      <c r="E70" s="11" t="s">
        <v>18</v>
      </c>
      <c r="F70" s="11"/>
      <c r="G70" s="26"/>
      <c r="H70" s="18"/>
      <c r="I70" s="18">
        <v>2</v>
      </c>
      <c r="J70" s="27"/>
      <c r="K70" s="28">
        <v>3</v>
      </c>
      <c r="L70" s="83" t="s">
        <v>139</v>
      </c>
      <c r="M70" s="14"/>
      <c r="N70" s="17"/>
      <c r="O70" s="12"/>
      <c r="P70" s="10"/>
      <c r="Q70" s="12"/>
      <c r="R70" s="12"/>
      <c r="S70" s="30" t="s">
        <v>91</v>
      </c>
    </row>
    <row r="71" spans="1:19" s="6" customFormat="1" x14ac:dyDescent="0.25">
      <c r="A71" s="29" t="s">
        <v>58</v>
      </c>
      <c r="B71" s="81" t="s">
        <v>178</v>
      </c>
      <c r="C71" s="25"/>
      <c r="D71" s="11" t="s">
        <v>18</v>
      </c>
      <c r="E71" s="11"/>
      <c r="F71" s="11"/>
      <c r="G71" s="26">
        <v>2</v>
      </c>
      <c r="H71" s="18"/>
      <c r="I71" s="18"/>
      <c r="J71" s="27"/>
      <c r="K71" s="28">
        <v>2</v>
      </c>
      <c r="L71" s="83" t="s">
        <v>138</v>
      </c>
      <c r="M71" s="14"/>
      <c r="N71" s="17"/>
      <c r="O71" s="12"/>
      <c r="P71" s="10"/>
      <c r="Q71" s="12"/>
      <c r="R71" s="12"/>
      <c r="S71" s="30" t="s">
        <v>90</v>
      </c>
    </row>
    <row r="72" spans="1:19" s="6" customFormat="1" x14ac:dyDescent="0.25">
      <c r="A72" s="46" t="s">
        <v>59</v>
      </c>
      <c r="B72" s="81" t="s">
        <v>179</v>
      </c>
      <c r="C72" s="25"/>
      <c r="D72" s="11" t="s">
        <v>18</v>
      </c>
      <c r="E72" s="11"/>
      <c r="F72" s="11"/>
      <c r="G72" s="26">
        <v>2</v>
      </c>
      <c r="H72" s="18"/>
      <c r="I72" s="18"/>
      <c r="J72" s="27"/>
      <c r="K72" s="28">
        <v>2</v>
      </c>
      <c r="L72" s="83" t="s">
        <v>138</v>
      </c>
      <c r="M72" s="14"/>
      <c r="N72" s="17"/>
      <c r="O72" s="12"/>
      <c r="P72" s="10"/>
      <c r="Q72" s="12"/>
      <c r="R72" s="12"/>
      <c r="S72" s="30" t="s">
        <v>93</v>
      </c>
    </row>
    <row r="73" spans="1:19" s="6" customFormat="1" x14ac:dyDescent="0.25">
      <c r="A73" s="46" t="s">
        <v>103</v>
      </c>
      <c r="B73" s="81" t="s">
        <v>198</v>
      </c>
      <c r="C73" s="25"/>
      <c r="D73" s="11" t="s">
        <v>18</v>
      </c>
      <c r="E73" s="11"/>
      <c r="F73" s="11"/>
      <c r="G73" s="26"/>
      <c r="H73" s="18"/>
      <c r="I73" s="18">
        <v>3</v>
      </c>
      <c r="J73" s="27"/>
      <c r="K73" s="28">
        <v>5</v>
      </c>
      <c r="L73" s="83" t="s">
        <v>139</v>
      </c>
      <c r="M73" s="14"/>
      <c r="N73" s="17"/>
      <c r="O73" s="12"/>
      <c r="P73" s="10"/>
      <c r="Q73" s="12"/>
      <c r="R73" s="12"/>
      <c r="S73" s="30" t="s">
        <v>93</v>
      </c>
    </row>
    <row r="74" spans="1:19" s="6" customFormat="1" x14ac:dyDescent="0.25">
      <c r="A74" s="29" t="s">
        <v>60</v>
      </c>
      <c r="B74" s="81" t="s">
        <v>180</v>
      </c>
      <c r="C74" s="25"/>
      <c r="D74" s="11"/>
      <c r="E74" s="11" t="s">
        <v>18</v>
      </c>
      <c r="F74" s="11"/>
      <c r="G74" s="26">
        <v>2</v>
      </c>
      <c r="H74" s="18"/>
      <c r="I74" s="18"/>
      <c r="J74" s="27"/>
      <c r="K74" s="28">
        <v>2</v>
      </c>
      <c r="L74" s="83" t="s">
        <v>138</v>
      </c>
      <c r="M74" s="14"/>
      <c r="N74" s="17"/>
      <c r="O74" s="12"/>
      <c r="P74" s="10"/>
      <c r="Q74" s="12"/>
      <c r="R74" s="12"/>
      <c r="S74" s="30" t="s">
        <v>93</v>
      </c>
    </row>
    <row r="75" spans="1:19" s="6" customFormat="1" x14ac:dyDescent="0.25">
      <c r="A75" s="29" t="s">
        <v>104</v>
      </c>
      <c r="B75" s="81" t="s">
        <v>199</v>
      </c>
      <c r="C75" s="25"/>
      <c r="D75" s="11"/>
      <c r="E75" s="11" t="s">
        <v>18</v>
      </c>
      <c r="F75" s="11"/>
      <c r="G75" s="26"/>
      <c r="H75" s="48"/>
      <c r="I75" s="48">
        <v>1</v>
      </c>
      <c r="J75" s="49"/>
      <c r="K75" s="35">
        <v>2</v>
      </c>
      <c r="L75" s="83" t="s">
        <v>139</v>
      </c>
      <c r="M75" s="14"/>
      <c r="N75" s="17"/>
      <c r="O75" s="12"/>
      <c r="P75" s="10"/>
      <c r="Q75" s="12"/>
      <c r="R75" s="12"/>
      <c r="S75" s="30" t="s">
        <v>93</v>
      </c>
    </row>
    <row r="76" spans="1:19" s="6" customFormat="1" x14ac:dyDescent="0.25">
      <c r="A76" s="29" t="s">
        <v>63</v>
      </c>
      <c r="B76" s="81" t="s">
        <v>181</v>
      </c>
      <c r="C76" s="25"/>
      <c r="D76" s="11"/>
      <c r="E76" s="11" t="s">
        <v>18</v>
      </c>
      <c r="F76" s="11"/>
      <c r="G76" s="26">
        <v>2</v>
      </c>
      <c r="H76" s="18"/>
      <c r="I76" s="18"/>
      <c r="J76" s="27"/>
      <c r="K76" s="28">
        <v>2</v>
      </c>
      <c r="L76" s="83" t="s">
        <v>138</v>
      </c>
      <c r="M76" s="14"/>
      <c r="N76" s="17"/>
      <c r="O76" s="12"/>
      <c r="P76" s="10"/>
      <c r="Q76" s="12"/>
      <c r="R76" s="12"/>
      <c r="S76" s="30" t="s">
        <v>91</v>
      </c>
    </row>
    <row r="77" spans="1:19" s="6" customFormat="1" x14ac:dyDescent="0.25">
      <c r="A77" s="29" t="s">
        <v>64</v>
      </c>
      <c r="B77" s="81" t="s">
        <v>210</v>
      </c>
      <c r="C77" s="25"/>
      <c r="D77" s="11"/>
      <c r="E77" s="11" t="s">
        <v>18</v>
      </c>
      <c r="F77" s="11"/>
      <c r="G77" s="26"/>
      <c r="H77" s="18">
        <v>1</v>
      </c>
      <c r="I77" s="18"/>
      <c r="J77" s="27"/>
      <c r="K77" s="28">
        <v>2</v>
      </c>
      <c r="L77" s="83" t="s">
        <v>139</v>
      </c>
      <c r="M77" s="14"/>
      <c r="N77" s="17"/>
      <c r="O77" s="12"/>
      <c r="P77" s="10"/>
      <c r="Q77" s="12"/>
      <c r="R77" s="12"/>
      <c r="S77" s="30" t="s">
        <v>91</v>
      </c>
    </row>
    <row r="78" spans="1:19" s="6" customFormat="1" x14ac:dyDescent="0.25">
      <c r="A78" s="29" t="s">
        <v>105</v>
      </c>
      <c r="B78" s="81" t="s">
        <v>200</v>
      </c>
      <c r="C78" s="25"/>
      <c r="D78" s="11"/>
      <c r="E78" s="11" t="s">
        <v>18</v>
      </c>
      <c r="F78" s="11"/>
      <c r="G78" s="26"/>
      <c r="H78" s="18"/>
      <c r="I78" s="18">
        <v>2</v>
      </c>
      <c r="J78" s="27"/>
      <c r="K78" s="28">
        <v>3</v>
      </c>
      <c r="L78" s="83" t="s">
        <v>139</v>
      </c>
      <c r="M78" s="14"/>
      <c r="N78" s="17"/>
      <c r="O78" s="12"/>
      <c r="P78" s="10"/>
      <c r="Q78" s="12"/>
      <c r="R78" s="12"/>
      <c r="S78" s="30" t="s">
        <v>93</v>
      </c>
    </row>
    <row r="79" spans="1:19" s="6" customFormat="1" x14ac:dyDescent="0.25">
      <c r="A79" s="29" t="s">
        <v>106</v>
      </c>
      <c r="B79" s="81" t="s">
        <v>201</v>
      </c>
      <c r="C79" s="25"/>
      <c r="D79" s="11"/>
      <c r="E79" s="11"/>
      <c r="F79" s="11" t="s">
        <v>18</v>
      </c>
      <c r="G79" s="26"/>
      <c r="H79" s="18"/>
      <c r="I79" s="18">
        <v>2</v>
      </c>
      <c r="J79" s="27"/>
      <c r="K79" s="28">
        <v>3</v>
      </c>
      <c r="L79" s="83" t="s">
        <v>139</v>
      </c>
      <c r="M79" s="14"/>
      <c r="N79" s="17"/>
      <c r="O79" s="12"/>
      <c r="P79" s="10"/>
      <c r="Q79" s="12"/>
      <c r="R79" s="12"/>
      <c r="S79" s="30" t="s">
        <v>93</v>
      </c>
    </row>
    <row r="80" spans="1:19" s="6" customFormat="1" x14ac:dyDescent="0.25">
      <c r="A80" s="29" t="s">
        <v>65</v>
      </c>
      <c r="B80" s="81" t="s">
        <v>182</v>
      </c>
      <c r="C80" s="25"/>
      <c r="D80" s="11"/>
      <c r="E80" s="11" t="s">
        <v>18</v>
      </c>
      <c r="F80" s="11"/>
      <c r="G80" s="26">
        <v>1</v>
      </c>
      <c r="H80" s="18"/>
      <c r="I80" s="18"/>
      <c r="J80" s="27"/>
      <c r="K80" s="28">
        <v>1</v>
      </c>
      <c r="L80" s="83" t="s">
        <v>138</v>
      </c>
      <c r="M80" s="14"/>
      <c r="N80" s="17"/>
      <c r="O80" s="12"/>
      <c r="P80" s="10"/>
      <c r="Q80" s="12"/>
      <c r="R80" s="12"/>
      <c r="S80" s="30" t="s">
        <v>91</v>
      </c>
    </row>
    <row r="81" spans="1:19" s="6" customFormat="1" x14ac:dyDescent="0.25">
      <c r="A81" s="29" t="s">
        <v>66</v>
      </c>
      <c r="B81" s="81" t="s">
        <v>211</v>
      </c>
      <c r="C81" s="25"/>
      <c r="D81" s="11"/>
      <c r="E81" s="11" t="s">
        <v>18</v>
      </c>
      <c r="F81" s="11"/>
      <c r="G81" s="26"/>
      <c r="H81" s="18">
        <v>1</v>
      </c>
      <c r="I81" s="18"/>
      <c r="J81" s="27"/>
      <c r="K81" s="28">
        <v>2</v>
      </c>
      <c r="L81" s="83" t="s">
        <v>139</v>
      </c>
      <c r="M81" s="14"/>
      <c r="N81" s="17"/>
      <c r="O81" s="12"/>
      <c r="P81" s="10"/>
      <c r="Q81" s="12"/>
      <c r="R81" s="12"/>
      <c r="S81" s="30" t="s">
        <v>91</v>
      </c>
    </row>
    <row r="82" spans="1:19" s="6" customFormat="1" x14ac:dyDescent="0.25">
      <c r="A82" s="29" t="s">
        <v>67</v>
      </c>
      <c r="B82" s="81" t="s">
        <v>183</v>
      </c>
      <c r="C82" s="25"/>
      <c r="D82" s="11"/>
      <c r="E82" s="11" t="s">
        <v>18</v>
      </c>
      <c r="F82" s="11"/>
      <c r="G82" s="26">
        <v>3</v>
      </c>
      <c r="H82" s="18"/>
      <c r="I82" s="18"/>
      <c r="J82" s="27"/>
      <c r="K82" s="28">
        <v>4</v>
      </c>
      <c r="L82" s="83" t="s">
        <v>138</v>
      </c>
      <c r="M82" s="14"/>
      <c r="N82" s="17"/>
      <c r="O82" s="12"/>
      <c r="P82" s="10"/>
      <c r="Q82" s="12"/>
      <c r="R82" s="12"/>
      <c r="S82" s="30" t="s">
        <v>93</v>
      </c>
    </row>
    <row r="83" spans="1:19" s="6" customFormat="1" x14ac:dyDescent="0.25">
      <c r="A83" s="46" t="s">
        <v>68</v>
      </c>
      <c r="B83" s="81" t="s">
        <v>184</v>
      </c>
      <c r="C83" s="25"/>
      <c r="D83" s="11"/>
      <c r="E83" s="11"/>
      <c r="F83" s="11" t="s">
        <v>18</v>
      </c>
      <c r="G83" s="26">
        <v>2</v>
      </c>
      <c r="H83" s="18"/>
      <c r="I83" s="18"/>
      <c r="J83" s="27"/>
      <c r="K83" s="28">
        <v>2</v>
      </c>
      <c r="L83" s="83" t="s">
        <v>142</v>
      </c>
      <c r="M83" s="12"/>
      <c r="N83" s="34"/>
      <c r="O83" s="12"/>
      <c r="P83" s="12"/>
      <c r="Q83" s="12"/>
      <c r="R83" s="12"/>
      <c r="S83" s="30" t="s">
        <v>97</v>
      </c>
    </row>
    <row r="84" spans="1:19" s="6" customFormat="1" x14ac:dyDescent="0.25">
      <c r="A84" s="54" t="s">
        <v>69</v>
      </c>
      <c r="B84" s="81" t="s">
        <v>212</v>
      </c>
      <c r="C84" s="25"/>
      <c r="D84" s="11"/>
      <c r="E84" s="11"/>
      <c r="F84" s="11" t="s">
        <v>18</v>
      </c>
      <c r="G84" s="26"/>
      <c r="H84" s="18">
        <v>1</v>
      </c>
      <c r="I84" s="18"/>
      <c r="J84" s="27"/>
      <c r="K84" s="28">
        <v>2</v>
      </c>
      <c r="L84" s="83" t="s">
        <v>139</v>
      </c>
      <c r="M84" s="12"/>
      <c r="N84" s="34"/>
      <c r="O84" s="12"/>
      <c r="P84" s="12"/>
      <c r="Q84" s="12"/>
      <c r="R84" s="12"/>
      <c r="S84" s="30" t="s">
        <v>19</v>
      </c>
    </row>
    <row r="85" spans="1:19" s="6" customFormat="1" x14ac:dyDescent="0.25">
      <c r="A85" s="96" t="s">
        <v>115</v>
      </c>
      <c r="B85" s="97"/>
      <c r="C85" s="60">
        <f>SUMIF(C69:C82,"=x",$G69:$G82)+SUMIF(C69:C82,"=x",$H69:$H82)+SUMIF(C69:C82,"=x",$I69:$I82)</f>
        <v>0</v>
      </c>
      <c r="D85" s="61">
        <f>SUMIF(D69:D84,"=x",$G69:$G84)+SUMIF(D69:D84,"=x",$H69:$H84)+SUMIF(D69:D84,"=x",$I69:$I84)</f>
        <v>7</v>
      </c>
      <c r="E85" s="61">
        <f>SUMIF(E69:E84,"=x",$G69:$G84)+SUMIF(E69:E84,"=x",$H69:$H84)+SUMIF(E69:E84,"=x",$I69:$I84)</f>
        <v>16</v>
      </c>
      <c r="F85" s="61">
        <f>SUMIF(F69:F84,"=x",$G69:$G84)+SUMIF(F69:F84,"=x",$H69:$H84)+SUMIF(F69:F84,"=x",$I69:$I84)</f>
        <v>5</v>
      </c>
      <c r="G85" s="98">
        <f>SUM(C85:F85)</f>
        <v>28</v>
      </c>
      <c r="H85" s="99"/>
      <c r="I85" s="99"/>
      <c r="J85" s="99"/>
      <c r="K85" s="99"/>
      <c r="L85" s="100"/>
      <c r="M85" s="93"/>
      <c r="N85" s="94"/>
      <c r="O85" s="94"/>
      <c r="P85" s="94"/>
      <c r="Q85" s="94"/>
      <c r="R85" s="94"/>
      <c r="S85" s="95"/>
    </row>
    <row r="86" spans="1:19" s="6" customFormat="1" x14ac:dyDescent="0.25">
      <c r="A86" s="88" t="s">
        <v>124</v>
      </c>
      <c r="B86" s="89"/>
      <c r="C86" s="62">
        <f>SUMIF(C69:C82,"=x",$K69:$K82)</f>
        <v>0</v>
      </c>
      <c r="D86" s="63">
        <f>SUMIF(D69:D84,"=x",$K69:$K84)</f>
        <v>9</v>
      </c>
      <c r="E86" s="63">
        <f>SUMIF(E69:E84,"=x",$K69:$K84)</f>
        <v>22</v>
      </c>
      <c r="F86" s="63">
        <f>SUMIF(F69:F84,"=x",$K69:$K84)</f>
        <v>7</v>
      </c>
      <c r="G86" s="90">
        <f>SUM(C86:F86)</f>
        <v>38</v>
      </c>
      <c r="H86" s="91"/>
      <c r="I86" s="91"/>
      <c r="J86" s="91"/>
      <c r="K86" s="91"/>
      <c r="L86" s="92"/>
      <c r="M86" s="93"/>
      <c r="N86" s="94"/>
      <c r="O86" s="94"/>
      <c r="P86" s="94"/>
      <c r="Q86" s="94"/>
      <c r="R86" s="94"/>
      <c r="S86" s="95"/>
    </row>
    <row r="87" spans="1:19" s="6" customFormat="1" x14ac:dyDescent="0.25">
      <c r="A87" s="101" t="s">
        <v>125</v>
      </c>
      <c r="B87" s="102"/>
      <c r="C87" s="66">
        <f>SUMPRODUCT(--(C69:C82="x"),--($L69:$L82="Exam"))</f>
        <v>0</v>
      </c>
      <c r="D87" s="67">
        <f>SUMPRODUCT(--(D69:D84="x"),--($L69:$L84="Exam"))</f>
        <v>2</v>
      </c>
      <c r="E87" s="67">
        <f>SUMPRODUCT(--(E69:E84="x"),--($L69:$L84="Exam"))</f>
        <v>4</v>
      </c>
      <c r="F87" s="67">
        <f>SUMPRODUCT(--(F69:F84="x"),--($L69:$L84="Exam"))</f>
        <v>0</v>
      </c>
      <c r="G87" s="103">
        <f>SUM(C87:F87)</f>
        <v>6</v>
      </c>
      <c r="H87" s="104"/>
      <c r="I87" s="104"/>
      <c r="J87" s="104"/>
      <c r="K87" s="104"/>
      <c r="L87" s="105"/>
      <c r="M87" s="93"/>
      <c r="N87" s="94"/>
      <c r="O87" s="94"/>
      <c r="P87" s="94"/>
      <c r="Q87" s="94"/>
      <c r="R87" s="94"/>
      <c r="S87" s="95"/>
    </row>
    <row r="88" spans="1:19" s="6" customFormat="1" x14ac:dyDescent="0.25">
      <c r="A88" s="76" t="s">
        <v>134</v>
      </c>
      <c r="B88" s="72"/>
      <c r="C88" s="73"/>
      <c r="D88" s="74"/>
      <c r="E88" s="74"/>
      <c r="F88" s="74"/>
      <c r="G88" s="73"/>
      <c r="H88" s="74"/>
      <c r="I88" s="74"/>
      <c r="J88" s="74"/>
      <c r="K88" s="74"/>
      <c r="L88" s="84"/>
      <c r="M88" s="74"/>
      <c r="N88" s="74"/>
      <c r="O88" s="74"/>
      <c r="P88" s="74"/>
      <c r="Q88" s="74"/>
      <c r="R88" s="74"/>
      <c r="S88" s="75"/>
    </row>
    <row r="89" spans="1:19" s="6" customFormat="1" x14ac:dyDescent="0.25">
      <c r="A89" s="29" t="s">
        <v>109</v>
      </c>
      <c r="B89" s="81" t="s">
        <v>213</v>
      </c>
      <c r="C89" s="25"/>
      <c r="D89" s="11" t="s">
        <v>18</v>
      </c>
      <c r="E89" s="11"/>
      <c r="F89" s="11"/>
      <c r="G89" s="26"/>
      <c r="H89" s="18">
        <v>1</v>
      </c>
      <c r="I89" s="18"/>
      <c r="J89" s="27"/>
      <c r="K89" s="28">
        <v>2</v>
      </c>
      <c r="L89" s="83" t="s">
        <v>139</v>
      </c>
      <c r="M89" s="14"/>
      <c r="N89" s="17"/>
      <c r="O89" s="12"/>
      <c r="P89" s="10"/>
      <c r="Q89" s="12"/>
      <c r="R89" s="12"/>
      <c r="S89" s="30" t="s">
        <v>91</v>
      </c>
    </row>
    <row r="90" spans="1:19" s="6" customFormat="1" x14ac:dyDescent="0.25">
      <c r="A90" s="29" t="s">
        <v>70</v>
      </c>
      <c r="B90" s="81" t="s">
        <v>185</v>
      </c>
      <c r="C90" s="25"/>
      <c r="D90" s="11"/>
      <c r="E90" s="11" t="s">
        <v>18</v>
      </c>
      <c r="F90" s="11"/>
      <c r="G90" s="26">
        <v>1</v>
      </c>
      <c r="H90" s="18"/>
      <c r="I90" s="18"/>
      <c r="J90" s="27"/>
      <c r="K90" s="28">
        <v>1</v>
      </c>
      <c r="L90" s="83" t="s">
        <v>142</v>
      </c>
      <c r="M90" s="14"/>
      <c r="N90" s="17"/>
      <c r="O90" s="12"/>
      <c r="P90" s="10"/>
      <c r="Q90" s="12"/>
      <c r="R90" s="12"/>
      <c r="S90" s="30" t="s">
        <v>91</v>
      </c>
    </row>
    <row r="91" spans="1:19" s="6" customFormat="1" x14ac:dyDescent="0.25">
      <c r="A91" s="29" t="s">
        <v>107</v>
      </c>
      <c r="B91" s="81" t="s">
        <v>202</v>
      </c>
      <c r="C91" s="25"/>
      <c r="D91" s="11"/>
      <c r="E91" s="11" t="s">
        <v>18</v>
      </c>
      <c r="F91" s="11"/>
      <c r="G91" s="26"/>
      <c r="H91" s="48"/>
      <c r="I91" s="48">
        <v>2</v>
      </c>
      <c r="J91" s="49"/>
      <c r="K91" s="35">
        <v>3</v>
      </c>
      <c r="L91" s="83" t="s">
        <v>139</v>
      </c>
      <c r="M91" s="14"/>
      <c r="N91" s="17"/>
      <c r="O91" s="12"/>
      <c r="P91" s="10"/>
      <c r="Q91" s="12"/>
      <c r="R91" s="12"/>
      <c r="S91" s="30" t="s">
        <v>91</v>
      </c>
    </row>
    <row r="92" spans="1:19" s="6" customFormat="1" x14ac:dyDescent="0.25">
      <c r="A92" s="29" t="s">
        <v>71</v>
      </c>
      <c r="B92" s="81" t="s">
        <v>186</v>
      </c>
      <c r="C92" s="25"/>
      <c r="D92" s="11" t="s">
        <v>18</v>
      </c>
      <c r="E92" s="11"/>
      <c r="F92" s="11"/>
      <c r="G92" s="26">
        <v>2</v>
      </c>
      <c r="H92" s="18"/>
      <c r="I92" s="18"/>
      <c r="J92" s="27"/>
      <c r="K92" s="28">
        <v>2</v>
      </c>
      <c r="L92" s="83" t="s">
        <v>138</v>
      </c>
      <c r="M92" s="14"/>
      <c r="N92" s="17"/>
      <c r="O92" s="12"/>
      <c r="P92" s="10"/>
      <c r="Q92" s="12"/>
      <c r="R92" s="12"/>
      <c r="S92" s="30" t="s">
        <v>96</v>
      </c>
    </row>
    <row r="93" spans="1:19" s="6" customFormat="1" x14ac:dyDescent="0.25">
      <c r="A93" s="29" t="s">
        <v>72</v>
      </c>
      <c r="B93" s="81" t="s">
        <v>187</v>
      </c>
      <c r="C93" s="25"/>
      <c r="D93" s="11" t="s">
        <v>18</v>
      </c>
      <c r="E93" s="11"/>
      <c r="F93" s="11"/>
      <c r="G93" s="26">
        <v>2</v>
      </c>
      <c r="H93" s="18"/>
      <c r="I93" s="18"/>
      <c r="J93" s="27"/>
      <c r="K93" s="28">
        <v>2</v>
      </c>
      <c r="L93" s="83" t="s">
        <v>142</v>
      </c>
      <c r="M93" s="14"/>
      <c r="N93" s="17"/>
      <c r="O93" s="12"/>
      <c r="P93" s="10"/>
      <c r="Q93" s="12"/>
      <c r="R93" s="12"/>
      <c r="S93" s="30" t="s">
        <v>97</v>
      </c>
    </row>
    <row r="94" spans="1:19" s="6" customFormat="1" x14ac:dyDescent="0.25">
      <c r="A94" s="29" t="s">
        <v>73</v>
      </c>
      <c r="B94" s="81" t="s">
        <v>188</v>
      </c>
      <c r="C94" s="25"/>
      <c r="D94" s="11" t="s">
        <v>18</v>
      </c>
      <c r="E94" s="11"/>
      <c r="F94" s="11"/>
      <c r="G94" s="26">
        <v>2</v>
      </c>
      <c r="H94" s="18"/>
      <c r="I94" s="18"/>
      <c r="J94" s="27"/>
      <c r="K94" s="28">
        <v>3</v>
      </c>
      <c r="L94" s="83" t="s">
        <v>142</v>
      </c>
      <c r="M94" s="14"/>
      <c r="N94" s="17"/>
      <c r="O94" s="12"/>
      <c r="P94" s="10"/>
      <c r="Q94" s="12"/>
      <c r="R94" s="12"/>
      <c r="S94" s="30" t="s">
        <v>96</v>
      </c>
    </row>
    <row r="95" spans="1:19" s="6" customFormat="1" x14ac:dyDescent="0.25">
      <c r="A95" s="29" t="s">
        <v>32</v>
      </c>
      <c r="B95" s="81" t="s">
        <v>189</v>
      </c>
      <c r="C95" s="25"/>
      <c r="D95" s="11"/>
      <c r="E95" s="11" t="s">
        <v>18</v>
      </c>
      <c r="F95" s="11"/>
      <c r="G95" s="26">
        <v>2</v>
      </c>
      <c r="H95" s="18"/>
      <c r="I95" s="18"/>
      <c r="J95" s="27"/>
      <c r="K95" s="28">
        <v>2</v>
      </c>
      <c r="L95" s="83" t="s">
        <v>138</v>
      </c>
      <c r="M95" s="14"/>
      <c r="N95" s="17"/>
      <c r="O95" s="12"/>
      <c r="P95" s="10"/>
      <c r="Q95" s="12"/>
      <c r="R95" s="12"/>
      <c r="S95" s="57" t="s">
        <v>97</v>
      </c>
    </row>
    <row r="96" spans="1:19" s="6" customFormat="1" x14ac:dyDescent="0.25">
      <c r="A96" s="29" t="s">
        <v>75</v>
      </c>
      <c r="B96" s="81" t="s">
        <v>214</v>
      </c>
      <c r="C96" s="25"/>
      <c r="D96" s="11"/>
      <c r="E96" s="11" t="s">
        <v>18</v>
      </c>
      <c r="F96" s="11"/>
      <c r="G96" s="26"/>
      <c r="H96" s="18">
        <v>1</v>
      </c>
      <c r="I96" s="18"/>
      <c r="J96" s="27"/>
      <c r="K96" s="28">
        <v>2</v>
      </c>
      <c r="L96" s="83" t="s">
        <v>139</v>
      </c>
      <c r="M96" s="14"/>
      <c r="N96" s="17"/>
      <c r="O96" s="12"/>
      <c r="P96" s="10"/>
      <c r="Q96" s="12"/>
      <c r="R96" s="12"/>
      <c r="S96" s="57" t="s">
        <v>97</v>
      </c>
    </row>
    <row r="97" spans="1:19" s="6" customFormat="1" x14ac:dyDescent="0.25">
      <c r="A97" s="29" t="s">
        <v>76</v>
      </c>
      <c r="B97" s="81" t="s">
        <v>190</v>
      </c>
      <c r="C97" s="25"/>
      <c r="D97" s="11"/>
      <c r="E97" s="11" t="s">
        <v>18</v>
      </c>
      <c r="F97" s="11"/>
      <c r="G97" s="26">
        <v>2</v>
      </c>
      <c r="H97" s="18"/>
      <c r="I97" s="18"/>
      <c r="J97" s="27"/>
      <c r="K97" s="28">
        <v>2</v>
      </c>
      <c r="L97" s="83" t="s">
        <v>138</v>
      </c>
      <c r="M97" s="14"/>
      <c r="N97" s="17"/>
      <c r="O97" s="12"/>
      <c r="P97" s="10"/>
      <c r="Q97" s="12"/>
      <c r="R97" s="12"/>
      <c r="S97" s="30" t="s">
        <v>97</v>
      </c>
    </row>
    <row r="98" spans="1:19" s="6" customFormat="1" x14ac:dyDescent="0.25">
      <c r="A98" s="29" t="s">
        <v>77</v>
      </c>
      <c r="B98" s="81" t="s">
        <v>215</v>
      </c>
      <c r="C98" s="25"/>
      <c r="D98" s="11"/>
      <c r="E98" s="11" t="s">
        <v>18</v>
      </c>
      <c r="F98" s="11"/>
      <c r="G98" s="26"/>
      <c r="H98" s="18">
        <v>1</v>
      </c>
      <c r="I98" s="18"/>
      <c r="J98" s="27"/>
      <c r="K98" s="28">
        <v>2</v>
      </c>
      <c r="L98" s="83" t="s">
        <v>139</v>
      </c>
      <c r="M98" s="14"/>
      <c r="N98" s="17"/>
      <c r="O98" s="12"/>
      <c r="P98" s="10"/>
      <c r="Q98" s="12"/>
      <c r="R98" s="12"/>
      <c r="S98" s="30" t="s">
        <v>97</v>
      </c>
    </row>
    <row r="99" spans="1:19" s="6" customFormat="1" x14ac:dyDescent="0.25">
      <c r="A99" s="29" t="s">
        <v>78</v>
      </c>
      <c r="B99" s="81" t="s">
        <v>191</v>
      </c>
      <c r="C99" s="25"/>
      <c r="D99" s="11"/>
      <c r="E99" s="11" t="s">
        <v>18</v>
      </c>
      <c r="F99" s="11"/>
      <c r="G99" s="26">
        <v>2</v>
      </c>
      <c r="H99" s="18"/>
      <c r="I99" s="18"/>
      <c r="J99" s="27"/>
      <c r="K99" s="28">
        <v>2</v>
      </c>
      <c r="L99" s="83" t="s">
        <v>138</v>
      </c>
      <c r="M99" s="14"/>
      <c r="N99" s="17"/>
      <c r="O99" s="12"/>
      <c r="P99" s="10"/>
      <c r="Q99" s="12"/>
      <c r="R99" s="12"/>
      <c r="S99" s="30" t="s">
        <v>19</v>
      </c>
    </row>
    <row r="100" spans="1:19" s="6" customFormat="1" x14ac:dyDescent="0.25">
      <c r="A100" s="29" t="s">
        <v>79</v>
      </c>
      <c r="B100" s="81" t="s">
        <v>216</v>
      </c>
      <c r="C100" s="25"/>
      <c r="D100" s="11"/>
      <c r="E100" s="11" t="s">
        <v>18</v>
      </c>
      <c r="F100" s="11"/>
      <c r="G100" s="26"/>
      <c r="H100" s="18">
        <v>1</v>
      </c>
      <c r="I100" s="18"/>
      <c r="J100" s="27"/>
      <c r="K100" s="28">
        <v>2</v>
      </c>
      <c r="L100" s="83" t="s">
        <v>139</v>
      </c>
      <c r="M100" s="14"/>
      <c r="N100" s="17"/>
      <c r="O100" s="12"/>
      <c r="P100" s="10"/>
      <c r="Q100" s="12"/>
      <c r="R100" s="12"/>
      <c r="S100" s="30" t="s">
        <v>19</v>
      </c>
    </row>
    <row r="101" spans="1:19" s="6" customFormat="1" x14ac:dyDescent="0.25">
      <c r="A101" s="29" t="s">
        <v>80</v>
      </c>
      <c r="B101" s="81" t="s">
        <v>192</v>
      </c>
      <c r="C101" s="25"/>
      <c r="D101" s="11"/>
      <c r="E101" s="11" t="s">
        <v>18</v>
      </c>
      <c r="F101" s="11"/>
      <c r="G101" s="26">
        <v>1</v>
      </c>
      <c r="H101" s="18"/>
      <c r="I101" s="18"/>
      <c r="J101" s="27"/>
      <c r="K101" s="28">
        <v>1</v>
      </c>
      <c r="L101" s="83" t="s">
        <v>142</v>
      </c>
      <c r="M101" s="14"/>
      <c r="N101" s="17"/>
      <c r="O101" s="12"/>
      <c r="P101" s="10"/>
      <c r="Q101" s="12"/>
      <c r="R101" s="12"/>
      <c r="S101" s="30" t="s">
        <v>95</v>
      </c>
    </row>
    <row r="102" spans="1:19" s="6" customFormat="1" x14ac:dyDescent="0.25">
      <c r="A102" s="29" t="s">
        <v>81</v>
      </c>
      <c r="B102" s="81" t="s">
        <v>217</v>
      </c>
      <c r="C102" s="25"/>
      <c r="D102" s="11"/>
      <c r="E102" s="11" t="s">
        <v>18</v>
      </c>
      <c r="F102" s="11"/>
      <c r="G102" s="26"/>
      <c r="H102" s="18">
        <v>1</v>
      </c>
      <c r="I102" s="18"/>
      <c r="J102" s="27"/>
      <c r="K102" s="28">
        <v>2</v>
      </c>
      <c r="L102" s="83" t="s">
        <v>139</v>
      </c>
      <c r="M102" s="14"/>
      <c r="N102" s="17"/>
      <c r="O102" s="12"/>
      <c r="P102" s="10"/>
      <c r="Q102" s="12"/>
      <c r="R102" s="12"/>
      <c r="S102" s="30" t="s">
        <v>95</v>
      </c>
    </row>
    <row r="103" spans="1:19" s="6" customFormat="1" x14ac:dyDescent="0.25">
      <c r="A103" s="29" t="s">
        <v>83</v>
      </c>
      <c r="B103" s="81" t="s">
        <v>193</v>
      </c>
      <c r="C103" s="47"/>
      <c r="D103" s="48"/>
      <c r="E103" s="48" t="s">
        <v>18</v>
      </c>
      <c r="F103" s="48"/>
      <c r="G103" s="47">
        <v>1</v>
      </c>
      <c r="H103" s="48"/>
      <c r="I103" s="48"/>
      <c r="J103" s="49"/>
      <c r="K103" s="35">
        <v>1</v>
      </c>
      <c r="L103" s="83" t="s">
        <v>138</v>
      </c>
      <c r="M103" s="14"/>
      <c r="N103" s="17"/>
      <c r="O103" s="12"/>
      <c r="P103" s="10"/>
      <c r="Q103" s="12"/>
      <c r="R103" s="12"/>
      <c r="S103" s="30" t="s">
        <v>91</v>
      </c>
    </row>
    <row r="104" spans="1:19" s="6" customFormat="1" x14ac:dyDescent="0.25">
      <c r="A104" s="29" t="s">
        <v>84</v>
      </c>
      <c r="B104" s="81" t="s">
        <v>218</v>
      </c>
      <c r="C104" s="47"/>
      <c r="D104" s="48"/>
      <c r="E104" s="48" t="s">
        <v>18</v>
      </c>
      <c r="F104" s="48"/>
      <c r="G104" s="47"/>
      <c r="H104" s="48">
        <v>1</v>
      </c>
      <c r="I104" s="48"/>
      <c r="J104" s="49"/>
      <c r="K104" s="35">
        <v>2</v>
      </c>
      <c r="L104" s="83" t="s">
        <v>139</v>
      </c>
      <c r="M104" s="14"/>
      <c r="N104" s="17"/>
      <c r="O104" s="12"/>
      <c r="P104" s="10"/>
      <c r="Q104" s="12"/>
      <c r="R104" s="12"/>
      <c r="S104" s="30" t="s">
        <v>91</v>
      </c>
    </row>
    <row r="105" spans="1:19" s="6" customFormat="1" x14ac:dyDescent="0.25">
      <c r="A105" s="29" t="s">
        <v>85</v>
      </c>
      <c r="B105" s="81" t="s">
        <v>194</v>
      </c>
      <c r="C105" s="25"/>
      <c r="D105" s="11"/>
      <c r="E105" s="11"/>
      <c r="F105" s="11" t="s">
        <v>18</v>
      </c>
      <c r="G105" s="26">
        <v>2</v>
      </c>
      <c r="H105" s="18"/>
      <c r="I105" s="18"/>
      <c r="J105" s="27"/>
      <c r="K105" s="28">
        <v>2</v>
      </c>
      <c r="L105" s="83" t="s">
        <v>138</v>
      </c>
      <c r="M105" s="14"/>
      <c r="N105" s="17"/>
      <c r="O105" s="12"/>
      <c r="P105" s="10"/>
      <c r="Q105" s="12"/>
      <c r="R105" s="12"/>
      <c r="S105" s="57" t="s">
        <v>97</v>
      </c>
    </row>
    <row r="106" spans="1:19" s="6" customFormat="1" x14ac:dyDescent="0.25">
      <c r="A106" s="29" t="s">
        <v>86</v>
      </c>
      <c r="B106" s="81" t="s">
        <v>219</v>
      </c>
      <c r="C106" s="47"/>
      <c r="D106" s="48"/>
      <c r="E106" s="48"/>
      <c r="F106" s="48" t="s">
        <v>18</v>
      </c>
      <c r="G106" s="47"/>
      <c r="H106" s="48">
        <v>1</v>
      </c>
      <c r="I106" s="48"/>
      <c r="J106" s="49"/>
      <c r="K106" s="35">
        <v>2</v>
      </c>
      <c r="L106" s="83" t="s">
        <v>139</v>
      </c>
      <c r="M106" s="14"/>
      <c r="N106" s="17"/>
      <c r="O106" s="12"/>
      <c r="P106" s="10"/>
      <c r="Q106" s="12"/>
      <c r="R106" s="12"/>
      <c r="S106" s="57" t="s">
        <v>97</v>
      </c>
    </row>
    <row r="107" spans="1:19" s="6" customFormat="1" x14ac:dyDescent="0.25">
      <c r="A107" s="29" t="s">
        <v>87</v>
      </c>
      <c r="B107" s="81" t="s">
        <v>195</v>
      </c>
      <c r="C107" s="25"/>
      <c r="D107" s="11"/>
      <c r="E107" s="11"/>
      <c r="F107" s="11" t="s">
        <v>18</v>
      </c>
      <c r="G107" s="26">
        <v>2</v>
      </c>
      <c r="H107" s="18"/>
      <c r="I107" s="18"/>
      <c r="J107" s="27"/>
      <c r="K107" s="28">
        <v>3</v>
      </c>
      <c r="L107" s="83" t="s">
        <v>142</v>
      </c>
      <c r="M107" s="14"/>
      <c r="N107" s="17"/>
      <c r="O107" s="12"/>
      <c r="P107" s="10"/>
      <c r="Q107" s="12"/>
      <c r="R107" s="12"/>
      <c r="S107" s="30" t="s">
        <v>95</v>
      </c>
    </row>
    <row r="108" spans="1:19" s="6" customFormat="1" x14ac:dyDescent="0.25">
      <c r="A108" s="96" t="s">
        <v>115</v>
      </c>
      <c r="B108" s="97"/>
      <c r="C108" s="60">
        <f>SUMIF(C89:C107,"=x",$G89:$G107)+SUMIF(C89:C107,"=x",$H89:$H107)+SUMIF(C89:C107,"=x",$I89:$I107)</f>
        <v>0</v>
      </c>
      <c r="D108" s="61">
        <f>SUMIF(D89:D107,"=x",$G89:$G107)+SUMIF(D89:D107,"=x",$H89:$H107)+SUMIF(D89:D107,"=x",$I89:$I107)</f>
        <v>7</v>
      </c>
      <c r="E108" s="61">
        <f>SUMIF(E89:E107,"=x",$G89:$G107)+SUMIF(E89:E107,"=x",$H89:$H107)+SUMIF(E89:E107,"=x",$I89:$I107)</f>
        <v>16</v>
      </c>
      <c r="F108" s="61">
        <f>SUMIF(F89:F107,"=x",$G89:$G107)+SUMIF(F89:F107,"=x",$H89:$H107)+SUMIF(F89:F107,"=x",$I89:$I107)</f>
        <v>5</v>
      </c>
      <c r="G108" s="98">
        <f>SUM(C108:F108)</f>
        <v>28</v>
      </c>
      <c r="H108" s="99"/>
      <c r="I108" s="99"/>
      <c r="J108" s="99"/>
      <c r="K108" s="99"/>
      <c r="L108" s="100"/>
      <c r="M108" s="93"/>
      <c r="N108" s="94"/>
      <c r="O108" s="94"/>
      <c r="P108" s="94"/>
      <c r="Q108" s="94"/>
      <c r="R108" s="94"/>
      <c r="S108" s="95"/>
    </row>
    <row r="109" spans="1:19" s="6" customFormat="1" x14ac:dyDescent="0.25">
      <c r="A109" s="88" t="s">
        <v>124</v>
      </c>
      <c r="B109" s="89"/>
      <c r="C109" s="62">
        <f>SUMIF(C89:C107,"=x",$K89:$K107)</f>
        <v>0</v>
      </c>
      <c r="D109" s="63">
        <f>SUMIF(D89:D107,"=x",$K89:$K107)</f>
        <v>9</v>
      </c>
      <c r="E109" s="63">
        <f>SUMIF(E89:E107,"=x",$K89:$K107)</f>
        <v>22</v>
      </c>
      <c r="F109" s="63">
        <f>SUMIF(F89:F107,"=x",$K89:$K107)</f>
        <v>7</v>
      </c>
      <c r="G109" s="90">
        <f>SUM(C109:F109)</f>
        <v>38</v>
      </c>
      <c r="H109" s="91"/>
      <c r="I109" s="91"/>
      <c r="J109" s="91"/>
      <c r="K109" s="91"/>
      <c r="L109" s="92"/>
      <c r="M109" s="93"/>
      <c r="N109" s="94"/>
      <c r="O109" s="94"/>
      <c r="P109" s="94"/>
      <c r="Q109" s="94"/>
      <c r="R109" s="94"/>
      <c r="S109" s="95"/>
    </row>
    <row r="110" spans="1:19" s="6" customFormat="1" x14ac:dyDescent="0.25">
      <c r="A110" s="101" t="s">
        <v>125</v>
      </c>
      <c r="B110" s="102"/>
      <c r="C110" s="66">
        <f>SUMPRODUCT(--(C89:C107="x"),--($L89:$L107="Exam"))</f>
        <v>0</v>
      </c>
      <c r="D110" s="67">
        <f>SUMPRODUCT(--(D89:D107="x"),--($L89:$L107="Exam"))</f>
        <v>1</v>
      </c>
      <c r="E110" s="67">
        <f>SUMPRODUCT(--(E89:E107="x"),--($L89:$L107="Exam"))</f>
        <v>4</v>
      </c>
      <c r="F110" s="67">
        <f>SUMPRODUCT(--(F89:F107="x"),--($L89:$L107="Exam"))</f>
        <v>1</v>
      </c>
      <c r="G110" s="103">
        <f>SUM(C110:F110)</f>
        <v>6</v>
      </c>
      <c r="H110" s="104"/>
      <c r="I110" s="104"/>
      <c r="J110" s="104"/>
      <c r="K110" s="104"/>
      <c r="L110" s="105"/>
      <c r="M110" s="93"/>
      <c r="N110" s="94"/>
      <c r="O110" s="94"/>
      <c r="P110" s="94"/>
      <c r="Q110" s="94"/>
      <c r="R110" s="94"/>
      <c r="S110" s="95"/>
    </row>
    <row r="111" spans="1:19" s="6" customFormat="1" x14ac:dyDescent="0.25">
      <c r="A111" s="76" t="s">
        <v>130</v>
      </c>
      <c r="B111" s="72"/>
      <c r="C111" s="73"/>
      <c r="D111" s="74"/>
      <c r="E111" s="74"/>
      <c r="F111" s="74"/>
      <c r="G111" s="73"/>
      <c r="H111" s="74"/>
      <c r="I111" s="74"/>
      <c r="J111" s="74"/>
      <c r="K111" s="74"/>
      <c r="L111" s="84"/>
      <c r="M111" s="74"/>
      <c r="N111" s="74"/>
      <c r="O111" s="74"/>
      <c r="P111" s="74"/>
      <c r="Q111" s="74"/>
      <c r="R111" s="74"/>
      <c r="S111" s="75"/>
    </row>
    <row r="112" spans="1:19" s="6" customFormat="1" x14ac:dyDescent="0.25">
      <c r="A112" s="29" t="s">
        <v>99</v>
      </c>
      <c r="B112" s="31" t="s">
        <v>130</v>
      </c>
      <c r="C112" s="25"/>
      <c r="D112" s="11" t="s">
        <v>18</v>
      </c>
      <c r="E112" s="11"/>
      <c r="F112" s="11"/>
      <c r="G112" s="26"/>
      <c r="H112" s="18">
        <v>1</v>
      </c>
      <c r="I112" s="18"/>
      <c r="J112" s="27"/>
      <c r="K112" s="28">
        <v>2</v>
      </c>
      <c r="L112" s="83" t="s">
        <v>139</v>
      </c>
      <c r="M112" s="14"/>
      <c r="N112" s="17"/>
      <c r="O112" s="12"/>
      <c r="P112" s="10"/>
      <c r="Q112" s="12"/>
      <c r="R112" s="12"/>
      <c r="S112" s="30" t="s">
        <v>92</v>
      </c>
    </row>
    <row r="113" spans="1:19" s="6" customFormat="1" x14ac:dyDescent="0.25">
      <c r="A113" s="96" t="s">
        <v>115</v>
      </c>
      <c r="B113" s="97"/>
      <c r="C113" s="60">
        <f>SUMIF(C95:C112,"=x",$G95:$G112)+SUMIF(C95:C112,"=x",$H95:$H112)+SUMIF(C95:C112,"=x",$I95:$I112)</f>
        <v>0</v>
      </c>
      <c r="D113" s="61">
        <f>SUMIF(D95:D112,"=x",$G95:$G112)+SUMIF(D95:D112,"=x",$H95:$H112)+SUMIF(D95:D112,"=x",$I95:$I112)</f>
        <v>1</v>
      </c>
      <c r="E113" s="61"/>
      <c r="F113" s="61"/>
      <c r="G113" s="98">
        <f>SUM(C113:F113)</f>
        <v>1</v>
      </c>
      <c r="H113" s="99"/>
      <c r="I113" s="99"/>
      <c r="J113" s="99"/>
      <c r="K113" s="99"/>
      <c r="L113" s="100"/>
      <c r="M113" s="93"/>
      <c r="N113" s="94"/>
      <c r="O113" s="94"/>
      <c r="P113" s="94"/>
      <c r="Q113" s="94"/>
      <c r="R113" s="94"/>
      <c r="S113" s="95"/>
    </row>
    <row r="114" spans="1:19" s="6" customFormat="1" x14ac:dyDescent="0.25">
      <c r="A114" s="88" t="s">
        <v>124</v>
      </c>
      <c r="B114" s="89"/>
      <c r="C114" s="62">
        <f>SUMIF(C95:C112,"=x",$K95:$K112)</f>
        <v>0</v>
      </c>
      <c r="D114" s="63">
        <f>SUMIF(D95:D112,"=x",$K95:$K112)</f>
        <v>2</v>
      </c>
      <c r="E114" s="63"/>
      <c r="F114" s="63"/>
      <c r="G114" s="90">
        <f>SUM(C114:F114)</f>
        <v>2</v>
      </c>
      <c r="H114" s="91"/>
      <c r="I114" s="91"/>
      <c r="J114" s="91"/>
      <c r="K114" s="91"/>
      <c r="L114" s="92"/>
      <c r="M114" s="93"/>
      <c r="N114" s="94"/>
      <c r="O114" s="94"/>
      <c r="P114" s="94"/>
      <c r="Q114" s="94"/>
      <c r="R114" s="94"/>
      <c r="S114" s="95"/>
    </row>
    <row r="115" spans="1:19" s="6" customFormat="1" x14ac:dyDescent="0.25">
      <c r="A115" s="76" t="s">
        <v>135</v>
      </c>
      <c r="B115" s="72"/>
      <c r="C115" s="73"/>
      <c r="D115" s="74"/>
      <c r="E115" s="74"/>
      <c r="F115" s="74"/>
      <c r="G115" s="73"/>
      <c r="H115" s="74"/>
      <c r="I115" s="74"/>
      <c r="J115" s="74"/>
      <c r="K115" s="74"/>
      <c r="L115" s="84"/>
      <c r="M115" s="74"/>
      <c r="N115" s="74"/>
      <c r="O115" s="74"/>
      <c r="P115" s="74"/>
      <c r="Q115" s="74"/>
      <c r="R115" s="74"/>
      <c r="S115" s="75"/>
    </row>
    <row r="116" spans="1:19" s="6" customFormat="1" x14ac:dyDescent="0.25">
      <c r="A116" s="29" t="s">
        <v>88</v>
      </c>
      <c r="B116" s="81" t="s">
        <v>203</v>
      </c>
      <c r="C116" s="25"/>
      <c r="D116" s="11"/>
      <c r="E116" s="11" t="s">
        <v>18</v>
      </c>
      <c r="F116" s="11"/>
      <c r="G116" s="26"/>
      <c r="H116" s="18"/>
      <c r="I116" s="18">
        <v>1</v>
      </c>
      <c r="J116" s="27"/>
      <c r="K116" s="28">
        <v>4</v>
      </c>
      <c r="L116" s="83" t="s">
        <v>139</v>
      </c>
      <c r="M116" s="14"/>
      <c r="N116" s="17"/>
      <c r="O116" s="12"/>
      <c r="P116" s="10"/>
      <c r="Q116" s="12"/>
      <c r="R116" s="12"/>
      <c r="S116" s="30" t="s">
        <v>19</v>
      </c>
    </row>
    <row r="117" spans="1:19" s="6" customFormat="1" x14ac:dyDescent="0.25">
      <c r="A117" s="29" t="s">
        <v>89</v>
      </c>
      <c r="B117" s="81" t="s">
        <v>204</v>
      </c>
      <c r="C117" s="25"/>
      <c r="D117" s="11"/>
      <c r="E117" s="11"/>
      <c r="F117" s="11" t="s">
        <v>18</v>
      </c>
      <c r="G117" s="26"/>
      <c r="H117" s="18"/>
      <c r="I117" s="18"/>
      <c r="J117" s="27">
        <v>2</v>
      </c>
      <c r="K117" s="28">
        <v>16</v>
      </c>
      <c r="L117" s="83" t="s">
        <v>139</v>
      </c>
      <c r="M117" s="14"/>
      <c r="N117" s="16"/>
      <c r="O117" s="12"/>
      <c r="P117" s="10"/>
      <c r="Q117" s="12"/>
      <c r="R117" s="12"/>
      <c r="S117" s="30" t="s">
        <v>19</v>
      </c>
    </row>
    <row r="118" spans="1:19" s="6" customFormat="1" x14ac:dyDescent="0.25">
      <c r="A118" s="96" t="s">
        <v>115</v>
      </c>
      <c r="B118" s="97"/>
      <c r="C118" s="60">
        <f>SUMIF(C116:C117,"=x",$G116:$G117)+SUMIF(C116:C117,"=x",$H116:$H117)+SUMIF(C116:C117,"=x",$I116:$I117)</f>
        <v>0</v>
      </c>
      <c r="D118" s="61">
        <f>SUMIF(D116:D117,"=x",$G116:$G117)+SUMIF(D116:D117,"=x",$H116:$H117)+SUMIF(D116:D117,"=x",$I116:$I117)</f>
        <v>0</v>
      </c>
      <c r="E118" s="61">
        <f>SUMIF(E116:E117,"=x",$G116:$G117)+SUMIF(E116:E117,"=x",$H116:$H117)+SUMIF(E116:E117,"=x",$I116:$I117)</f>
        <v>1</v>
      </c>
      <c r="F118" s="61">
        <v>2</v>
      </c>
      <c r="G118" s="98">
        <f>SUM(C118:F118)</f>
        <v>3</v>
      </c>
      <c r="H118" s="99"/>
      <c r="I118" s="99"/>
      <c r="J118" s="99"/>
      <c r="K118" s="99"/>
      <c r="L118" s="100"/>
      <c r="M118" s="93"/>
      <c r="N118" s="94"/>
      <c r="O118" s="94"/>
      <c r="P118" s="94"/>
      <c r="Q118" s="94"/>
      <c r="R118" s="94"/>
      <c r="S118" s="95"/>
    </row>
    <row r="119" spans="1:19" s="6" customFormat="1" x14ac:dyDescent="0.25">
      <c r="A119" s="88" t="s">
        <v>124</v>
      </c>
      <c r="B119" s="89"/>
      <c r="C119" s="62">
        <f>SUMIF(C116:C117,"=x",$K116:$K117)</f>
        <v>0</v>
      </c>
      <c r="D119" s="63">
        <f>SUMIF(D116:D117,"=x",$K116:$K117)</f>
        <v>0</v>
      </c>
      <c r="E119" s="63">
        <f>SUMIF(E116:E117,"=x",$K116:$K117)</f>
        <v>4</v>
      </c>
      <c r="F119" s="63">
        <f>SUMIF(F116:F117,"=x",$K116:$K117)</f>
        <v>16</v>
      </c>
      <c r="G119" s="90">
        <f>SUM(C119:F119)</f>
        <v>20</v>
      </c>
      <c r="H119" s="91"/>
      <c r="I119" s="91"/>
      <c r="J119" s="91"/>
      <c r="K119" s="91"/>
      <c r="L119" s="92"/>
      <c r="M119" s="93"/>
      <c r="N119" s="94"/>
      <c r="O119" s="94"/>
      <c r="P119" s="94"/>
      <c r="Q119" s="94"/>
      <c r="R119" s="94"/>
      <c r="S119" s="95"/>
    </row>
    <row r="120" spans="1:19" s="6" customFormat="1" x14ac:dyDescent="0.25">
      <c r="A120" s="101" t="s">
        <v>125</v>
      </c>
      <c r="B120" s="102"/>
      <c r="C120" s="64">
        <f>SUMPRODUCT(--(C116:C117="x"),--($L116:$L117="Exam"))</f>
        <v>0</v>
      </c>
      <c r="D120" s="65">
        <f>SUMPRODUCT(--(D$6:D$12="x"),--($L$6:$L$12="Exam"))</f>
        <v>0</v>
      </c>
      <c r="E120" s="65">
        <f>SUMPRODUCT(--(E$6:E$12="x"),--($L$6:$L$12="Exam"))</f>
        <v>0</v>
      </c>
      <c r="F120" s="65">
        <f>SUMPRODUCT(--(F$6:F$12="x"),--($L$6:$L$12="Exam"))</f>
        <v>0</v>
      </c>
      <c r="G120" s="103">
        <f>SUM(C120:F120)</f>
        <v>0</v>
      </c>
      <c r="H120" s="104"/>
      <c r="I120" s="104"/>
      <c r="J120" s="104"/>
      <c r="K120" s="104"/>
      <c r="L120" s="105"/>
      <c r="M120" s="93"/>
      <c r="N120" s="94"/>
      <c r="O120" s="94"/>
      <c r="P120" s="94"/>
      <c r="Q120" s="94"/>
      <c r="R120" s="94"/>
      <c r="S120" s="95"/>
    </row>
    <row r="121" spans="1:19" s="44" customFormat="1" x14ac:dyDescent="0.25">
      <c r="A121" s="36"/>
      <c r="B121" s="37"/>
      <c r="C121" s="38"/>
      <c r="D121" s="39"/>
      <c r="E121" s="39"/>
      <c r="F121" s="39"/>
      <c r="G121" s="38"/>
      <c r="H121" s="40"/>
      <c r="I121" s="40"/>
      <c r="J121" s="40"/>
      <c r="K121" s="40"/>
      <c r="L121" s="85"/>
      <c r="M121" s="41"/>
      <c r="N121" s="42"/>
      <c r="O121" s="42"/>
      <c r="P121" s="42"/>
      <c r="Q121" s="42"/>
      <c r="R121" s="42"/>
      <c r="S121" s="58"/>
    </row>
    <row r="122" spans="1:19" s="6" customFormat="1" x14ac:dyDescent="0.25">
      <c r="A122" s="119" t="s">
        <v>136</v>
      </c>
      <c r="B122" s="120"/>
      <c r="C122" s="108"/>
      <c r="D122" s="109"/>
      <c r="E122" s="109"/>
      <c r="F122" s="109"/>
      <c r="G122" s="108"/>
      <c r="H122" s="109"/>
      <c r="I122" s="109"/>
      <c r="J122" s="109"/>
      <c r="K122" s="109"/>
      <c r="L122" s="110"/>
      <c r="M122" s="108"/>
      <c r="N122" s="109"/>
      <c r="O122" s="109"/>
      <c r="P122" s="109"/>
      <c r="Q122" s="109"/>
      <c r="R122" s="109"/>
      <c r="S122" s="110"/>
    </row>
    <row r="123" spans="1:19" s="6" customFormat="1" x14ac:dyDescent="0.25">
      <c r="A123" s="96" t="s">
        <v>115</v>
      </c>
      <c r="B123" s="97"/>
      <c r="C123" s="60">
        <f t="shared" ref="C123:F125" si="0">SUM(C13,C39,C85,C118)</f>
        <v>28</v>
      </c>
      <c r="D123" s="61">
        <f>SUM(D13,D39,D85,D113,D118)</f>
        <v>24</v>
      </c>
      <c r="E123" s="61">
        <f t="shared" si="0"/>
        <v>21</v>
      </c>
      <c r="F123" s="69">
        <f t="shared" si="0"/>
        <v>7</v>
      </c>
      <c r="G123" s="98">
        <f>SUM(G13,G39,G65,G85,G113,G118)</f>
        <v>83</v>
      </c>
      <c r="H123" s="99"/>
      <c r="I123" s="99"/>
      <c r="J123" s="99"/>
      <c r="K123" s="99"/>
      <c r="L123" s="100"/>
      <c r="M123" s="93"/>
      <c r="N123" s="94"/>
      <c r="O123" s="94"/>
      <c r="P123" s="94"/>
      <c r="Q123" s="94"/>
      <c r="R123" s="94"/>
      <c r="S123" s="95"/>
    </row>
    <row r="124" spans="1:19" s="6" customFormat="1" x14ac:dyDescent="0.25">
      <c r="A124" s="88" t="s">
        <v>124</v>
      </c>
      <c r="B124" s="89"/>
      <c r="C124" s="62">
        <f>SUM(C14,C40,C86,C119)</f>
        <v>31</v>
      </c>
      <c r="D124" s="63">
        <f>SUM(D14,D40,D86,D114,D119)</f>
        <v>29</v>
      </c>
      <c r="E124" s="63">
        <f t="shared" si="0"/>
        <v>31</v>
      </c>
      <c r="F124" s="70">
        <f>SUM(F14,F40,F86,F119)</f>
        <v>23</v>
      </c>
      <c r="G124" s="90">
        <f>SUM(G14,G40,G66,G86,G114,G119)</f>
        <v>120</v>
      </c>
      <c r="H124" s="91"/>
      <c r="I124" s="91"/>
      <c r="J124" s="91"/>
      <c r="K124" s="91"/>
      <c r="L124" s="92"/>
      <c r="M124" s="93"/>
      <c r="N124" s="94"/>
      <c r="O124" s="94"/>
      <c r="P124" s="94"/>
      <c r="Q124" s="94"/>
      <c r="R124" s="94"/>
      <c r="S124" s="95"/>
    </row>
    <row r="125" spans="1:19" s="6" customFormat="1" x14ac:dyDescent="0.25">
      <c r="A125" s="101" t="s">
        <v>125</v>
      </c>
      <c r="B125" s="102"/>
      <c r="C125" s="64">
        <f t="shared" si="0"/>
        <v>5</v>
      </c>
      <c r="D125" s="65">
        <f t="shared" si="0"/>
        <v>4</v>
      </c>
      <c r="E125" s="65">
        <f t="shared" si="0"/>
        <v>6</v>
      </c>
      <c r="F125" s="65">
        <f>SUM(F15,F41,F87,F120)</f>
        <v>0</v>
      </c>
      <c r="G125" s="103">
        <f>SUM(C125:F125)</f>
        <v>15</v>
      </c>
      <c r="H125" s="104"/>
      <c r="I125" s="104"/>
      <c r="J125" s="104"/>
      <c r="K125" s="104"/>
      <c r="L125" s="105"/>
      <c r="M125" s="93"/>
      <c r="N125" s="94"/>
      <c r="O125" s="94"/>
      <c r="P125" s="94"/>
      <c r="Q125" s="94"/>
      <c r="R125" s="94"/>
      <c r="S125" s="95"/>
    </row>
    <row r="126" spans="1:19" s="44" customFormat="1" x14ac:dyDescent="0.25">
      <c r="A126" s="36"/>
      <c r="B126" s="37"/>
      <c r="C126" s="38"/>
      <c r="D126" s="39"/>
      <c r="E126" s="39"/>
      <c r="F126" s="39"/>
      <c r="G126" s="38"/>
      <c r="H126" s="40"/>
      <c r="I126" s="40"/>
      <c r="J126" s="40"/>
      <c r="K126" s="40"/>
      <c r="L126" s="85"/>
      <c r="M126" s="41"/>
      <c r="N126" s="42"/>
      <c r="O126" s="42"/>
      <c r="P126" s="42"/>
      <c r="Q126" s="42"/>
      <c r="R126" s="42"/>
      <c r="S126" s="58"/>
    </row>
    <row r="127" spans="1:19" s="6" customFormat="1" x14ac:dyDescent="0.25">
      <c r="A127" s="119" t="s">
        <v>137</v>
      </c>
      <c r="B127" s="120"/>
      <c r="C127" s="108"/>
      <c r="D127" s="109"/>
      <c r="E127" s="109"/>
      <c r="F127" s="109"/>
      <c r="G127" s="108"/>
      <c r="H127" s="109"/>
      <c r="I127" s="109"/>
      <c r="J127" s="109"/>
      <c r="K127" s="109"/>
      <c r="L127" s="110"/>
      <c r="M127" s="108"/>
      <c r="N127" s="109"/>
      <c r="O127" s="109"/>
      <c r="P127" s="109"/>
      <c r="Q127" s="109"/>
      <c r="R127" s="109"/>
      <c r="S127" s="110"/>
    </row>
    <row r="128" spans="1:19" s="6" customFormat="1" x14ac:dyDescent="0.25">
      <c r="A128" s="96" t="s">
        <v>115</v>
      </c>
      <c r="B128" s="97"/>
      <c r="C128" s="60">
        <f t="shared" ref="C128:F130" si="1">SUM(C13,C39,C108,C118)</f>
        <v>28</v>
      </c>
      <c r="D128" s="61">
        <f>SUM(D13,D39,D108,D113,D118)</f>
        <v>24</v>
      </c>
      <c r="E128" s="61">
        <f t="shared" si="1"/>
        <v>21</v>
      </c>
      <c r="F128" s="69">
        <f t="shared" si="1"/>
        <v>7</v>
      </c>
      <c r="G128" s="98">
        <f>SUM(G13,G39,G65,G108,G113,G118)</f>
        <v>83</v>
      </c>
      <c r="H128" s="99"/>
      <c r="I128" s="99"/>
      <c r="J128" s="99"/>
      <c r="K128" s="99"/>
      <c r="L128" s="100"/>
      <c r="M128" s="93"/>
      <c r="N128" s="94"/>
      <c r="O128" s="94"/>
      <c r="P128" s="94"/>
      <c r="Q128" s="94"/>
      <c r="R128" s="94"/>
      <c r="S128" s="95"/>
    </row>
    <row r="129" spans="1:19" s="6" customFormat="1" x14ac:dyDescent="0.25">
      <c r="A129" s="88" t="s">
        <v>124</v>
      </c>
      <c r="B129" s="89"/>
      <c r="C129" s="62">
        <f>SUM(C14,C40,C65,C109,C119)</f>
        <v>31</v>
      </c>
      <c r="D129" s="63">
        <f>SUM(D14,D40,D109,D114,D119)</f>
        <v>29</v>
      </c>
      <c r="E129" s="63">
        <f t="shared" si="1"/>
        <v>31</v>
      </c>
      <c r="F129" s="70">
        <f t="shared" si="1"/>
        <v>23</v>
      </c>
      <c r="G129" s="90">
        <f>SUM(G14,G40,G66,G109,G114,G119)</f>
        <v>120</v>
      </c>
      <c r="H129" s="91"/>
      <c r="I129" s="91"/>
      <c r="J129" s="91"/>
      <c r="K129" s="91"/>
      <c r="L129" s="92"/>
      <c r="M129" s="93"/>
      <c r="N129" s="94"/>
      <c r="O129" s="94"/>
      <c r="P129" s="94"/>
      <c r="Q129" s="94"/>
      <c r="R129" s="94"/>
      <c r="S129" s="95"/>
    </row>
    <row r="130" spans="1:19" s="6" customFormat="1" x14ac:dyDescent="0.25">
      <c r="A130" s="101" t="s">
        <v>125</v>
      </c>
      <c r="B130" s="102"/>
      <c r="C130" s="64">
        <f t="shared" si="1"/>
        <v>5</v>
      </c>
      <c r="D130" s="65">
        <f t="shared" si="1"/>
        <v>3</v>
      </c>
      <c r="E130" s="65">
        <f t="shared" si="1"/>
        <v>6</v>
      </c>
      <c r="F130" s="71">
        <f t="shared" si="1"/>
        <v>1</v>
      </c>
      <c r="G130" s="103">
        <f>SUM(C130:F130)</f>
        <v>15</v>
      </c>
      <c r="H130" s="104"/>
      <c r="I130" s="104"/>
      <c r="J130" s="104"/>
      <c r="K130" s="104"/>
      <c r="L130" s="105"/>
      <c r="M130" s="93"/>
      <c r="N130" s="94"/>
      <c r="O130" s="94"/>
      <c r="P130" s="94"/>
      <c r="Q130" s="94"/>
      <c r="R130" s="94"/>
      <c r="S130" s="95"/>
    </row>
    <row r="131" spans="1:19" s="6" customFormat="1" x14ac:dyDescent="0.25">
      <c r="B131" s="4"/>
      <c r="C131" s="4"/>
      <c r="D131" s="53"/>
      <c r="E131" s="4"/>
      <c r="F131" s="4"/>
      <c r="G131" s="4"/>
      <c r="H131" s="4"/>
      <c r="I131" s="4"/>
      <c r="J131" s="4"/>
      <c r="K131" s="4"/>
      <c r="L131" s="86"/>
      <c r="M131" s="3"/>
      <c r="N131" s="3"/>
      <c r="O131" s="3"/>
      <c r="P131" s="3"/>
      <c r="Q131" s="3"/>
      <c r="R131" s="3"/>
      <c r="S131" s="19"/>
    </row>
    <row r="132" spans="1:19" s="6" customFormat="1" x14ac:dyDescent="0.25">
      <c r="A132" s="1" t="s">
        <v>220</v>
      </c>
      <c r="B132"/>
      <c r="C132"/>
      <c r="D132" s="53"/>
      <c r="E132" s="4"/>
      <c r="F132" s="4"/>
      <c r="G132" s="4"/>
      <c r="H132" s="4"/>
      <c r="I132" s="4"/>
      <c r="J132" s="4"/>
      <c r="K132" s="4"/>
      <c r="L132" s="86"/>
      <c r="M132" s="3"/>
      <c r="N132" s="3"/>
      <c r="O132" s="3"/>
      <c r="P132" s="3"/>
      <c r="Q132" s="3"/>
      <c r="R132" s="3"/>
      <c r="S132" s="19"/>
    </row>
    <row r="133" spans="1:19" s="6" customFormat="1" x14ac:dyDescent="0.25">
      <c r="A133"/>
      <c r="B133" s="78"/>
      <c r="C133" s="78"/>
      <c r="D133" s="4"/>
      <c r="E133" s="4"/>
      <c r="F133" s="4"/>
      <c r="G133" s="4"/>
      <c r="H133" s="4"/>
      <c r="I133" s="4"/>
      <c r="J133" s="4"/>
      <c r="K133" s="4"/>
      <c r="L133" s="86"/>
      <c r="M133" s="3"/>
      <c r="N133" s="3"/>
      <c r="O133" s="3"/>
      <c r="P133" s="3"/>
      <c r="Q133" s="3"/>
      <c r="R133" s="3"/>
      <c r="S133" s="19"/>
    </row>
    <row r="134" spans="1:19" s="6" customFormat="1" x14ac:dyDescent="0.25">
      <c r="A134" s="79" t="s">
        <v>116</v>
      </c>
      <c r="B134" s="19" t="s">
        <v>117</v>
      </c>
      <c r="C134" s="19"/>
      <c r="D134" s="4"/>
      <c r="E134" s="4"/>
      <c r="F134" s="4"/>
      <c r="G134" s="4"/>
      <c r="H134" s="4"/>
      <c r="I134" s="4"/>
      <c r="J134" s="4"/>
      <c r="K134" s="4"/>
      <c r="L134" s="86"/>
      <c r="M134" s="3"/>
      <c r="N134" s="3"/>
      <c r="O134" s="3"/>
      <c r="P134" s="3"/>
      <c r="Q134" s="3"/>
      <c r="R134" s="3"/>
      <c r="S134" s="19"/>
    </row>
    <row r="135" spans="1:19" s="6" customFormat="1" x14ac:dyDescent="0.25">
      <c r="A135" s="79"/>
      <c r="B135" s="19"/>
      <c r="C135" s="19"/>
      <c r="D135" s="4"/>
      <c r="E135" s="4"/>
      <c r="F135" s="4"/>
      <c r="G135" s="4"/>
      <c r="H135" s="4"/>
      <c r="I135" s="4"/>
      <c r="J135" s="4"/>
      <c r="K135" s="4"/>
      <c r="L135" s="86"/>
      <c r="M135" s="3"/>
      <c r="N135" s="3"/>
      <c r="O135" s="3"/>
      <c r="P135" s="3"/>
      <c r="Q135" s="3"/>
      <c r="R135" s="3"/>
      <c r="S135" s="19"/>
    </row>
    <row r="136" spans="1:19" s="6" customFormat="1" x14ac:dyDescent="0.25">
      <c r="A136"/>
      <c r="B136" s="78" t="s">
        <v>118</v>
      </c>
      <c r="C136" s="78"/>
      <c r="D136" s="4"/>
      <c r="E136" s="4"/>
      <c r="F136" s="4"/>
      <c r="G136" s="4"/>
      <c r="H136" s="4"/>
      <c r="I136" s="4"/>
      <c r="J136" s="4"/>
      <c r="K136" s="4"/>
      <c r="L136" s="86"/>
      <c r="M136" s="3"/>
      <c r="N136" s="3"/>
      <c r="O136" s="3"/>
      <c r="P136" s="3"/>
      <c r="Q136" s="3"/>
      <c r="R136" s="3"/>
      <c r="S136" s="19"/>
    </row>
    <row r="137" spans="1:19" s="6" customFormat="1" x14ac:dyDescent="0.25">
      <c r="A137" s="79" t="s">
        <v>223</v>
      </c>
      <c r="B137" s="19" t="s">
        <v>224</v>
      </c>
      <c r="C137" s="19"/>
      <c r="D137" s="4"/>
      <c r="E137" s="4"/>
      <c r="F137" s="4"/>
      <c r="G137" s="4"/>
      <c r="H137" s="4"/>
      <c r="I137" s="4"/>
      <c r="J137" s="4"/>
      <c r="K137" s="4"/>
      <c r="L137" s="86"/>
      <c r="M137" s="3"/>
      <c r="N137" s="3"/>
      <c r="O137" s="3"/>
      <c r="P137" s="3"/>
      <c r="Q137" s="3"/>
      <c r="R137" s="3"/>
      <c r="S137" s="19"/>
    </row>
    <row r="138" spans="1:19" s="6" customFormat="1" ht="13.5" customHeight="1" x14ac:dyDescent="0.25">
      <c r="A138" s="79" t="s">
        <v>225</v>
      </c>
      <c r="B138" s="19" t="s">
        <v>119</v>
      </c>
      <c r="C138" s="19"/>
      <c r="D138" s="4"/>
      <c r="E138" s="4"/>
      <c r="F138" s="4"/>
      <c r="G138" s="4"/>
      <c r="H138" s="4"/>
      <c r="I138" s="4"/>
      <c r="J138" s="4"/>
      <c r="K138" s="4"/>
      <c r="L138" s="86"/>
      <c r="M138" s="3"/>
      <c r="N138" s="3"/>
      <c r="O138" s="3"/>
      <c r="P138" s="3"/>
      <c r="Q138" s="3"/>
      <c r="R138" s="3"/>
      <c r="S138" s="19"/>
    </row>
    <row r="139" spans="1:19" s="6" customFormat="1" x14ac:dyDescent="0.25">
      <c r="A139" s="79" t="s">
        <v>221</v>
      </c>
      <c r="B139" s="19" t="s">
        <v>226</v>
      </c>
      <c r="C139" s="19"/>
      <c r="D139" s="4"/>
      <c r="E139" s="4"/>
      <c r="F139" s="4"/>
      <c r="G139" s="4"/>
      <c r="H139" s="4"/>
      <c r="I139" s="4"/>
      <c r="J139" s="4"/>
      <c r="K139" s="4"/>
      <c r="L139" s="86"/>
      <c r="M139" s="3"/>
      <c r="N139" s="3"/>
      <c r="O139" s="3"/>
      <c r="P139" s="3"/>
      <c r="Q139" s="3"/>
      <c r="R139" s="3"/>
      <c r="S139" s="19"/>
    </row>
    <row r="140" spans="1:19" s="6" customFormat="1" ht="12.75" customHeight="1" x14ac:dyDescent="0.25">
      <c r="A140" s="79" t="s">
        <v>228</v>
      </c>
      <c r="B140" s="19" t="s">
        <v>227</v>
      </c>
      <c r="C140" s="19"/>
      <c r="D140" s="4"/>
      <c r="E140" s="4"/>
      <c r="F140" s="4"/>
      <c r="G140" s="4"/>
      <c r="H140" s="4"/>
      <c r="I140" s="4"/>
      <c r="J140" s="4"/>
      <c r="K140" s="4"/>
      <c r="L140" s="86"/>
      <c r="M140" s="3"/>
      <c r="N140" s="3"/>
      <c r="O140" s="3"/>
      <c r="P140" s="3"/>
      <c r="Q140" s="3"/>
      <c r="R140" s="3"/>
      <c r="S140" s="19"/>
    </row>
    <row r="141" spans="1:19" s="6" customFormat="1" x14ac:dyDescent="0.25">
      <c r="A141" s="79"/>
      <c r="B141" s="19"/>
      <c r="C141" s="19"/>
      <c r="D141" s="4"/>
      <c r="E141" s="4"/>
      <c r="F141" s="4"/>
      <c r="G141" s="4"/>
      <c r="H141" s="4"/>
      <c r="I141" s="4"/>
      <c r="J141" s="4"/>
      <c r="K141" s="4"/>
      <c r="L141" s="86"/>
      <c r="M141" s="3"/>
      <c r="N141" s="3"/>
      <c r="O141" s="3"/>
      <c r="P141" s="3"/>
      <c r="Q141" s="3"/>
      <c r="R141" s="3"/>
      <c r="S141" s="19"/>
    </row>
    <row r="142" spans="1:19" s="6" customFormat="1" x14ac:dyDescent="0.25">
      <c r="A142" s="3"/>
      <c r="B142"/>
      <c r="C142"/>
      <c r="D142" s="4"/>
      <c r="E142" s="4"/>
      <c r="F142" s="4"/>
      <c r="G142" s="4"/>
      <c r="H142" s="4"/>
      <c r="I142" s="4"/>
      <c r="J142" s="4"/>
      <c r="K142" s="4"/>
      <c r="L142" s="86"/>
      <c r="M142" s="3"/>
      <c r="N142" s="3"/>
      <c r="O142" s="3"/>
      <c r="P142" s="3"/>
      <c r="Q142" s="3"/>
      <c r="R142" s="3"/>
      <c r="S142" s="19"/>
    </row>
    <row r="143" spans="1:19" s="6" customFormat="1" x14ac:dyDescent="0.25">
      <c r="A143"/>
      <c r="B143" s="78"/>
      <c r="C143" s="78"/>
      <c r="D143" s="4"/>
      <c r="E143" s="4"/>
      <c r="F143" s="4"/>
      <c r="G143" s="4"/>
      <c r="H143" s="4"/>
      <c r="I143" s="4"/>
      <c r="J143" s="4"/>
      <c r="K143" s="4"/>
      <c r="L143" s="86"/>
      <c r="M143" s="3"/>
      <c r="N143" s="3"/>
      <c r="O143" s="3"/>
      <c r="P143" s="3"/>
      <c r="Q143" s="3"/>
      <c r="R143" s="3"/>
      <c r="S143" s="19"/>
    </row>
    <row r="144" spans="1:19" s="6" customFormat="1" x14ac:dyDescent="0.25">
      <c r="A144" s="79"/>
      <c r="B144" s="19"/>
      <c r="C144" s="19"/>
      <c r="D144" s="4"/>
      <c r="E144" s="4"/>
      <c r="F144" s="4"/>
      <c r="G144" s="4"/>
      <c r="H144" s="4"/>
      <c r="I144" s="4"/>
      <c r="J144" s="4"/>
      <c r="K144" s="4"/>
      <c r="L144" s="86"/>
      <c r="M144" s="3"/>
      <c r="N144" s="3"/>
      <c r="O144" s="3"/>
      <c r="P144" s="3"/>
      <c r="Q144" s="3"/>
      <c r="R144" s="3"/>
      <c r="S144" s="19"/>
    </row>
    <row r="145" spans="1:19" s="6" customFormat="1" x14ac:dyDescent="0.25">
      <c r="A145" s="80"/>
      <c r="B145" s="77"/>
      <c r="C145" s="77"/>
      <c r="D145" s="4"/>
      <c r="E145" s="4"/>
      <c r="F145" s="4"/>
      <c r="G145" s="4"/>
      <c r="H145" s="4"/>
      <c r="I145" s="4"/>
      <c r="J145" s="4"/>
      <c r="K145" s="4"/>
      <c r="L145" s="86"/>
      <c r="M145" s="3"/>
      <c r="N145" s="3"/>
      <c r="O145" s="3"/>
      <c r="P145" s="3"/>
      <c r="Q145" s="3"/>
      <c r="R145" s="3"/>
      <c r="S145" s="19"/>
    </row>
    <row r="146" spans="1:19" s="6" customFormat="1" x14ac:dyDescent="0.25">
      <c r="A146" s="80"/>
      <c r="B146" s="77"/>
      <c r="C146" s="77"/>
      <c r="D146" s="4"/>
      <c r="E146" s="4"/>
      <c r="F146" s="4"/>
      <c r="G146" s="4"/>
      <c r="H146" s="4"/>
      <c r="I146" s="4"/>
      <c r="J146" s="4"/>
      <c r="K146" s="4"/>
      <c r="L146" s="86"/>
      <c r="M146" s="3"/>
      <c r="N146" s="3"/>
      <c r="O146" s="3"/>
      <c r="P146" s="3"/>
      <c r="Q146" s="3"/>
      <c r="R146" s="3"/>
      <c r="S146" s="19"/>
    </row>
    <row r="147" spans="1:19" s="6" customFormat="1" x14ac:dyDescent="0.25">
      <c r="A147" s="3"/>
      <c r="B147" s="1"/>
      <c r="C147" s="4"/>
      <c r="D147" s="4"/>
      <c r="E147" s="4"/>
      <c r="F147" s="4"/>
      <c r="G147" s="4"/>
      <c r="H147" s="4"/>
      <c r="I147" s="4"/>
      <c r="J147" s="4"/>
      <c r="K147" s="4"/>
      <c r="L147" s="86"/>
      <c r="M147" s="3"/>
      <c r="N147" s="3"/>
      <c r="O147" s="3"/>
      <c r="P147" s="3"/>
      <c r="Q147" s="3"/>
      <c r="R147" s="3"/>
      <c r="S147" s="19"/>
    </row>
    <row r="148" spans="1:19" s="6" customFormat="1" x14ac:dyDescent="0.25">
      <c r="A148" s="3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86"/>
      <c r="M148" s="3"/>
      <c r="N148" s="3"/>
      <c r="O148" s="3"/>
      <c r="P148" s="3"/>
      <c r="Q148" s="3"/>
      <c r="R148" s="3"/>
      <c r="S148" s="19"/>
    </row>
    <row r="149" spans="1:19" s="6" customFormat="1" x14ac:dyDescent="0.25">
      <c r="A149" s="3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86"/>
      <c r="M149" s="3"/>
      <c r="N149" s="3"/>
      <c r="O149" s="3"/>
      <c r="P149" s="3"/>
      <c r="Q149" s="3"/>
      <c r="R149" s="3"/>
      <c r="S149" s="19"/>
    </row>
    <row r="150" spans="1:19" s="6" customFormat="1" x14ac:dyDescent="0.25">
      <c r="A150" s="3"/>
      <c r="B150" s="1"/>
      <c r="C150" s="4"/>
      <c r="D150" s="4"/>
      <c r="E150" s="4"/>
      <c r="F150" s="4"/>
      <c r="G150" s="4"/>
      <c r="H150" s="4"/>
      <c r="I150" s="4"/>
      <c r="J150" s="4"/>
      <c r="K150" s="4"/>
      <c r="L150" s="86"/>
      <c r="M150" s="3"/>
      <c r="N150" s="3"/>
      <c r="O150" s="3"/>
      <c r="P150" s="3"/>
      <c r="Q150" s="3"/>
      <c r="R150" s="3"/>
      <c r="S150" s="19"/>
    </row>
    <row r="151" spans="1:19" s="6" customFormat="1" x14ac:dyDescent="0.25">
      <c r="A151" s="3"/>
      <c r="B151" s="1"/>
      <c r="C151" s="4"/>
      <c r="D151" s="4"/>
      <c r="E151" s="4"/>
      <c r="F151" s="4"/>
      <c r="G151" s="4"/>
      <c r="H151" s="4"/>
      <c r="I151" s="4"/>
      <c r="J151" s="4"/>
      <c r="K151" s="4"/>
      <c r="L151" s="86"/>
      <c r="M151" s="3"/>
      <c r="N151" s="3"/>
      <c r="O151" s="3"/>
      <c r="P151" s="3"/>
      <c r="Q151" s="3"/>
      <c r="R151" s="3"/>
      <c r="S151" s="19"/>
    </row>
    <row r="152" spans="1:19" s="6" customFormat="1" x14ac:dyDescent="0.25">
      <c r="A152" s="3"/>
      <c r="B152" s="1"/>
      <c r="C152" s="4"/>
      <c r="D152" s="4"/>
      <c r="E152" s="4"/>
      <c r="F152" s="4"/>
      <c r="G152" s="4"/>
      <c r="H152" s="4"/>
      <c r="I152" s="4"/>
      <c r="J152" s="4"/>
      <c r="K152" s="4"/>
      <c r="L152" s="86"/>
      <c r="M152" s="3"/>
      <c r="N152" s="3"/>
      <c r="O152" s="3"/>
      <c r="P152" s="3"/>
      <c r="Q152" s="3"/>
      <c r="R152" s="3"/>
      <c r="S152" s="19"/>
    </row>
    <row r="153" spans="1:19" s="6" customFormat="1" x14ac:dyDescent="0.25">
      <c r="A153" s="3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86"/>
      <c r="M153" s="3"/>
      <c r="N153" s="3"/>
      <c r="O153" s="3"/>
      <c r="P153" s="3"/>
      <c r="Q153" s="3"/>
      <c r="R153" s="3"/>
      <c r="S153" s="19"/>
    </row>
    <row r="154" spans="1:19" s="6" customFormat="1" x14ac:dyDescent="0.25">
      <c r="A154" s="3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86"/>
      <c r="M154" s="3"/>
      <c r="N154" s="3"/>
      <c r="O154" s="3"/>
      <c r="P154" s="3"/>
      <c r="Q154" s="3"/>
      <c r="R154" s="3"/>
      <c r="S154" s="19"/>
    </row>
    <row r="155" spans="1:19" s="6" customFormat="1" x14ac:dyDescent="0.25">
      <c r="A155" s="3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86"/>
      <c r="M155" s="3"/>
      <c r="N155" s="3"/>
      <c r="O155" s="3"/>
      <c r="P155" s="3"/>
      <c r="Q155" s="3"/>
      <c r="R155" s="3"/>
      <c r="S155" s="19"/>
    </row>
    <row r="156" spans="1:19" s="6" customFormat="1" x14ac:dyDescent="0.25">
      <c r="A156" s="3"/>
      <c r="B156" s="1"/>
      <c r="C156" s="4"/>
      <c r="D156" s="4"/>
      <c r="E156" s="4"/>
      <c r="F156" s="4"/>
      <c r="G156" s="4"/>
      <c r="H156" s="4"/>
      <c r="I156" s="4"/>
      <c r="J156" s="4"/>
      <c r="K156" s="4"/>
      <c r="L156" s="86"/>
      <c r="M156" s="3"/>
      <c r="N156" s="3"/>
      <c r="O156" s="3"/>
      <c r="P156" s="3"/>
      <c r="Q156" s="3"/>
      <c r="R156" s="3"/>
      <c r="S156" s="19"/>
    </row>
    <row r="157" spans="1:19" s="6" customFormat="1" x14ac:dyDescent="0.25">
      <c r="A157" s="3"/>
      <c r="B157" s="1"/>
      <c r="C157" s="4"/>
      <c r="D157" s="4"/>
      <c r="E157" s="4"/>
      <c r="F157" s="4"/>
      <c r="G157" s="4"/>
      <c r="H157" s="4"/>
      <c r="I157" s="4"/>
      <c r="J157" s="4"/>
      <c r="K157" s="4"/>
      <c r="L157" s="86"/>
      <c r="M157" s="3"/>
      <c r="N157" s="3"/>
      <c r="O157" s="3"/>
      <c r="P157" s="3"/>
      <c r="Q157" s="3"/>
      <c r="R157" s="3"/>
      <c r="S157" s="19"/>
    </row>
    <row r="158" spans="1:19" s="6" customFormat="1" x14ac:dyDescent="0.25">
      <c r="A158" s="3"/>
      <c r="B158" s="1"/>
      <c r="C158" s="4"/>
      <c r="D158" s="4"/>
      <c r="E158" s="4"/>
      <c r="F158" s="4"/>
      <c r="G158" s="4"/>
      <c r="H158" s="4"/>
      <c r="I158" s="4"/>
      <c r="J158" s="4"/>
      <c r="K158" s="4"/>
      <c r="L158" s="86"/>
      <c r="M158" s="3"/>
      <c r="N158" s="3"/>
      <c r="O158" s="3"/>
      <c r="P158" s="3"/>
      <c r="Q158" s="3"/>
      <c r="R158" s="3"/>
      <c r="S158" s="19"/>
    </row>
    <row r="159" spans="1:19" s="6" customFormat="1" x14ac:dyDescent="0.25">
      <c r="A159" s="3"/>
      <c r="B159" s="1"/>
      <c r="C159" s="4"/>
      <c r="D159" s="4"/>
      <c r="E159" s="4"/>
      <c r="F159" s="4"/>
      <c r="G159" s="4"/>
      <c r="H159" s="4"/>
      <c r="I159" s="4"/>
      <c r="J159" s="4"/>
      <c r="K159" s="4"/>
      <c r="L159" s="86"/>
      <c r="M159" s="3"/>
      <c r="N159" s="3"/>
      <c r="O159" s="3"/>
      <c r="P159" s="3"/>
      <c r="Q159" s="3"/>
      <c r="R159" s="3"/>
      <c r="S159" s="19"/>
    </row>
    <row r="160" spans="1:19" s="6" customFormat="1" x14ac:dyDescent="0.25">
      <c r="A160" s="3"/>
      <c r="B160" s="1"/>
      <c r="C160" s="4"/>
      <c r="D160" s="4"/>
      <c r="E160" s="4"/>
      <c r="F160" s="4"/>
      <c r="G160" s="4"/>
      <c r="H160" s="4"/>
      <c r="I160" s="4"/>
      <c r="J160" s="4"/>
      <c r="K160" s="4"/>
      <c r="L160" s="86"/>
      <c r="M160" s="3"/>
      <c r="N160" s="3"/>
      <c r="O160" s="3"/>
      <c r="P160" s="3"/>
      <c r="Q160" s="3"/>
      <c r="R160" s="3"/>
      <c r="S160" s="19"/>
    </row>
    <row r="161" spans="1:19" s="6" customFormat="1" x14ac:dyDescent="0.25">
      <c r="A161" s="3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86"/>
      <c r="M161" s="3"/>
      <c r="N161" s="3"/>
      <c r="O161" s="3"/>
      <c r="P161" s="3"/>
      <c r="Q161" s="3"/>
      <c r="R161" s="3"/>
      <c r="S161" s="19"/>
    </row>
    <row r="162" spans="1:19" s="6" customFormat="1" x14ac:dyDescent="0.25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86"/>
      <c r="M162" s="3"/>
      <c r="N162" s="3"/>
      <c r="O162" s="3"/>
      <c r="P162" s="3"/>
      <c r="Q162" s="3"/>
      <c r="R162" s="3"/>
      <c r="S162" s="19"/>
    </row>
    <row r="163" spans="1:19" s="6" customFormat="1" x14ac:dyDescent="0.25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86"/>
      <c r="M163" s="3"/>
      <c r="N163" s="3"/>
      <c r="O163" s="3"/>
      <c r="P163" s="3"/>
      <c r="Q163" s="3"/>
      <c r="R163" s="3"/>
      <c r="S163" s="19"/>
    </row>
    <row r="164" spans="1:19" s="6" customFormat="1" x14ac:dyDescent="0.25">
      <c r="A164" s="3"/>
      <c r="B164" s="1"/>
      <c r="C164" s="4"/>
      <c r="D164" s="4"/>
      <c r="E164" s="4"/>
      <c r="F164" s="4"/>
      <c r="G164" s="4"/>
      <c r="H164" s="4"/>
      <c r="I164" s="4"/>
      <c r="J164" s="4"/>
      <c r="K164" s="4"/>
      <c r="L164" s="86"/>
      <c r="M164" s="3"/>
      <c r="N164" s="3"/>
      <c r="O164" s="3"/>
      <c r="P164" s="3"/>
      <c r="Q164" s="3"/>
      <c r="R164" s="3"/>
      <c r="S164" s="19"/>
    </row>
    <row r="165" spans="1:19" s="6" customFormat="1" x14ac:dyDescent="0.25">
      <c r="A165" s="3"/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86"/>
      <c r="M165" s="3"/>
      <c r="N165" s="3"/>
      <c r="O165" s="3"/>
      <c r="P165" s="3"/>
      <c r="Q165" s="3"/>
      <c r="R165" s="3"/>
      <c r="S165" s="19"/>
    </row>
    <row r="166" spans="1:19" s="6" customFormat="1" x14ac:dyDescent="0.25">
      <c r="A166" s="3"/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86"/>
      <c r="M166" s="3"/>
      <c r="N166" s="3"/>
      <c r="O166" s="3"/>
      <c r="P166" s="3"/>
      <c r="Q166" s="3"/>
      <c r="R166" s="3"/>
      <c r="S166" s="19"/>
    </row>
    <row r="167" spans="1:19" s="6" customFormat="1" x14ac:dyDescent="0.25">
      <c r="A167" s="3"/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86"/>
      <c r="M167" s="3"/>
      <c r="N167" s="3"/>
      <c r="O167" s="3"/>
      <c r="P167" s="3"/>
      <c r="Q167" s="3"/>
      <c r="R167" s="3"/>
      <c r="S167" s="19"/>
    </row>
    <row r="168" spans="1:19" s="6" customFormat="1" x14ac:dyDescent="0.25">
      <c r="A168" s="3"/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86"/>
      <c r="M168" s="3"/>
      <c r="N168" s="3"/>
      <c r="O168" s="3"/>
      <c r="P168" s="3"/>
      <c r="Q168" s="3"/>
      <c r="R168" s="3"/>
      <c r="S168" s="19"/>
    </row>
    <row r="169" spans="1:19" s="6" customFormat="1" x14ac:dyDescent="0.25">
      <c r="A169" s="3"/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86"/>
      <c r="M169" s="3"/>
      <c r="N169" s="3"/>
      <c r="O169" s="3"/>
      <c r="P169" s="3"/>
      <c r="Q169" s="3"/>
      <c r="R169" s="3"/>
      <c r="S169" s="19"/>
    </row>
    <row r="170" spans="1:19" s="6" customFormat="1" x14ac:dyDescent="0.25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86"/>
      <c r="M170" s="3"/>
      <c r="N170" s="3"/>
      <c r="O170" s="3"/>
      <c r="P170" s="3"/>
      <c r="Q170" s="3"/>
      <c r="R170" s="3"/>
      <c r="S170" s="19"/>
    </row>
    <row r="171" spans="1:19" s="6" customFormat="1" x14ac:dyDescent="0.25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86"/>
      <c r="M171" s="3"/>
      <c r="N171" s="3"/>
      <c r="O171" s="3"/>
      <c r="P171" s="3"/>
      <c r="Q171" s="3"/>
      <c r="R171" s="3"/>
      <c r="S171" s="19"/>
    </row>
    <row r="172" spans="1:19" s="6" customFormat="1" x14ac:dyDescent="0.25">
      <c r="A172" s="3"/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86"/>
      <c r="M172" s="3"/>
      <c r="N172" s="3"/>
      <c r="O172" s="3"/>
      <c r="P172" s="3"/>
      <c r="Q172" s="3"/>
      <c r="R172" s="3"/>
      <c r="S172" s="19"/>
    </row>
    <row r="173" spans="1:19" s="6" customFormat="1" x14ac:dyDescent="0.25">
      <c r="A173" s="3"/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86"/>
      <c r="M173" s="3"/>
      <c r="N173" s="3"/>
      <c r="O173" s="3"/>
      <c r="P173" s="3"/>
      <c r="Q173" s="3"/>
      <c r="R173" s="3"/>
      <c r="S173" s="19"/>
    </row>
    <row r="174" spans="1:19" s="6" customFormat="1" x14ac:dyDescent="0.25">
      <c r="A174" s="3"/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86"/>
      <c r="M174" s="3"/>
      <c r="N174" s="3"/>
      <c r="O174" s="3"/>
      <c r="P174" s="3"/>
      <c r="Q174" s="3"/>
      <c r="R174" s="3"/>
      <c r="S174" s="19"/>
    </row>
    <row r="175" spans="1:19" s="6" customFormat="1" x14ac:dyDescent="0.25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86"/>
      <c r="M175" s="3"/>
      <c r="N175" s="3"/>
      <c r="O175" s="3"/>
      <c r="P175" s="3"/>
      <c r="Q175" s="3"/>
      <c r="R175" s="3"/>
      <c r="S175" s="19"/>
    </row>
    <row r="176" spans="1:19" s="6" customFormat="1" x14ac:dyDescent="0.25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86"/>
      <c r="M176" s="3"/>
      <c r="N176" s="3"/>
      <c r="O176" s="3"/>
      <c r="P176" s="3"/>
      <c r="Q176" s="3"/>
      <c r="R176" s="3"/>
      <c r="S176" s="19"/>
    </row>
    <row r="177" spans="1:19" s="6" customFormat="1" x14ac:dyDescent="0.25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86"/>
      <c r="M177" s="3"/>
      <c r="N177" s="3"/>
      <c r="O177" s="3"/>
      <c r="P177" s="3"/>
      <c r="Q177" s="3"/>
      <c r="R177" s="3"/>
      <c r="S177" s="19"/>
    </row>
    <row r="178" spans="1:19" s="6" customFormat="1" x14ac:dyDescent="0.25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86"/>
      <c r="M178" s="3"/>
      <c r="N178" s="3"/>
      <c r="O178" s="3"/>
      <c r="P178" s="3"/>
      <c r="Q178" s="3"/>
      <c r="R178" s="3"/>
      <c r="S178" s="19"/>
    </row>
    <row r="179" spans="1:19" s="6" customFormat="1" x14ac:dyDescent="0.25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86"/>
      <c r="M179" s="3"/>
      <c r="N179" s="3"/>
      <c r="O179" s="3"/>
      <c r="P179" s="3"/>
      <c r="Q179" s="3"/>
      <c r="R179" s="3"/>
      <c r="S179" s="19"/>
    </row>
    <row r="180" spans="1:19" s="6" customFormat="1" x14ac:dyDescent="0.25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86"/>
      <c r="M180" s="3"/>
      <c r="N180" s="3"/>
      <c r="O180" s="3"/>
      <c r="P180" s="3"/>
      <c r="Q180" s="3"/>
      <c r="R180" s="3"/>
      <c r="S180" s="19"/>
    </row>
    <row r="181" spans="1:19" s="6" customFormat="1" x14ac:dyDescent="0.25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86"/>
      <c r="M181" s="3"/>
      <c r="N181" s="3"/>
      <c r="O181" s="3"/>
      <c r="P181" s="3"/>
      <c r="Q181" s="3"/>
      <c r="R181" s="3"/>
      <c r="S181" s="19"/>
    </row>
    <row r="182" spans="1:19" s="6" customFormat="1" x14ac:dyDescent="0.25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86"/>
      <c r="M182" s="3"/>
      <c r="N182" s="3"/>
      <c r="O182" s="3"/>
      <c r="P182" s="3"/>
      <c r="Q182" s="3"/>
      <c r="R182" s="3"/>
      <c r="S182" s="19"/>
    </row>
    <row r="183" spans="1:19" s="6" customFormat="1" x14ac:dyDescent="0.25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86"/>
      <c r="M183" s="3"/>
      <c r="N183" s="3"/>
      <c r="O183" s="3"/>
      <c r="P183" s="3"/>
      <c r="Q183" s="3"/>
      <c r="R183" s="3"/>
      <c r="S183" s="19"/>
    </row>
    <row r="184" spans="1:19" s="6" customFormat="1" x14ac:dyDescent="0.25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86"/>
      <c r="M184" s="3"/>
      <c r="N184" s="3"/>
      <c r="O184" s="3"/>
      <c r="P184" s="3"/>
      <c r="Q184" s="3"/>
      <c r="R184" s="3"/>
      <c r="S184" s="19"/>
    </row>
    <row r="185" spans="1:19" s="7" customFormat="1" x14ac:dyDescent="0.25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86"/>
      <c r="M185" s="3"/>
      <c r="N185" s="3"/>
      <c r="O185" s="3"/>
      <c r="P185" s="3"/>
      <c r="Q185" s="3"/>
      <c r="R185" s="3"/>
      <c r="S185" s="19"/>
    </row>
    <row r="186" spans="1:19" s="7" customFormat="1" x14ac:dyDescent="0.25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86"/>
      <c r="M186" s="3"/>
      <c r="N186" s="3"/>
      <c r="O186" s="3"/>
      <c r="P186" s="3"/>
      <c r="Q186" s="3"/>
      <c r="R186" s="3"/>
      <c r="S186" s="19"/>
    </row>
    <row r="187" spans="1:19" s="7" customFormat="1" x14ac:dyDescent="0.25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86"/>
      <c r="M187" s="3"/>
      <c r="N187" s="3"/>
      <c r="O187" s="3"/>
      <c r="P187" s="3"/>
      <c r="Q187" s="3"/>
      <c r="R187" s="3"/>
      <c r="S187" s="19"/>
    </row>
    <row r="188" spans="1:19" s="7" customFormat="1" x14ac:dyDescent="0.25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86"/>
      <c r="M188" s="3"/>
      <c r="N188" s="3"/>
      <c r="O188" s="3"/>
      <c r="P188" s="3"/>
      <c r="Q188" s="3"/>
      <c r="R188" s="3"/>
      <c r="S188" s="19"/>
    </row>
    <row r="189" spans="1:19" s="6" customFormat="1" x14ac:dyDescent="0.25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86"/>
      <c r="M189" s="3"/>
      <c r="N189" s="3"/>
      <c r="O189" s="3"/>
      <c r="P189" s="3"/>
      <c r="Q189" s="3"/>
      <c r="R189" s="3"/>
      <c r="S189" s="19"/>
    </row>
    <row r="190" spans="1:19" s="6" customFormat="1" x14ac:dyDescent="0.25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86"/>
      <c r="M190" s="3"/>
      <c r="N190" s="3"/>
      <c r="O190" s="3"/>
      <c r="P190" s="3"/>
      <c r="Q190" s="3"/>
      <c r="R190" s="3"/>
      <c r="S190" s="19"/>
    </row>
    <row r="191" spans="1:19" s="6" customFormat="1" x14ac:dyDescent="0.25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86"/>
      <c r="M191" s="3"/>
      <c r="N191" s="3"/>
      <c r="O191" s="3"/>
      <c r="P191" s="3"/>
      <c r="Q191" s="3"/>
      <c r="R191" s="3"/>
      <c r="S191" s="19"/>
    </row>
    <row r="192" spans="1:19" s="6" customFormat="1" x14ac:dyDescent="0.25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86"/>
      <c r="M192" s="3"/>
      <c r="N192" s="3"/>
      <c r="O192" s="3"/>
      <c r="P192" s="3"/>
      <c r="Q192" s="3"/>
      <c r="R192" s="3"/>
      <c r="S192" s="19"/>
    </row>
    <row r="193" spans="1:19" s="6" customFormat="1" x14ac:dyDescent="0.25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86"/>
      <c r="M193" s="3"/>
      <c r="N193" s="3"/>
      <c r="O193" s="3"/>
      <c r="P193" s="3"/>
      <c r="Q193" s="3"/>
      <c r="R193" s="3"/>
      <c r="S193" s="19"/>
    </row>
    <row r="194" spans="1:19" s="6" customFormat="1" x14ac:dyDescent="0.25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86"/>
      <c r="M194" s="3"/>
      <c r="N194" s="3"/>
      <c r="O194" s="3"/>
      <c r="P194" s="3"/>
      <c r="Q194" s="3"/>
      <c r="R194" s="3"/>
      <c r="S194" s="19"/>
    </row>
    <row r="195" spans="1:19" s="7" customFormat="1" x14ac:dyDescent="0.25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86"/>
      <c r="M195" s="3"/>
      <c r="N195" s="3"/>
      <c r="O195" s="3"/>
      <c r="P195" s="3"/>
      <c r="Q195" s="3"/>
      <c r="R195" s="3"/>
      <c r="S195" s="19"/>
    </row>
    <row r="196" spans="1:19" s="7" customFormat="1" x14ac:dyDescent="0.25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86"/>
      <c r="M196" s="3"/>
      <c r="N196" s="3"/>
      <c r="O196" s="3"/>
      <c r="P196" s="3"/>
      <c r="Q196" s="3"/>
      <c r="R196" s="3"/>
      <c r="S196" s="19"/>
    </row>
    <row r="197" spans="1:19" s="7" customFormat="1" x14ac:dyDescent="0.25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86"/>
      <c r="M197" s="3"/>
      <c r="N197" s="3"/>
      <c r="O197" s="3"/>
      <c r="P197" s="3"/>
      <c r="Q197" s="3"/>
      <c r="R197" s="3"/>
      <c r="S197" s="19"/>
    </row>
    <row r="198" spans="1:19" s="7" customFormat="1" x14ac:dyDescent="0.25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86"/>
      <c r="M198" s="3"/>
      <c r="N198" s="3"/>
      <c r="O198" s="3"/>
      <c r="P198" s="3"/>
      <c r="Q198" s="3"/>
      <c r="R198" s="3"/>
      <c r="S198" s="19"/>
    </row>
    <row r="199" spans="1:19" s="7" customFormat="1" x14ac:dyDescent="0.25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86"/>
      <c r="M199" s="3"/>
      <c r="N199" s="3"/>
      <c r="O199" s="3"/>
      <c r="P199" s="3"/>
      <c r="Q199" s="3"/>
      <c r="R199" s="3"/>
      <c r="S199" s="19"/>
    </row>
    <row r="200" spans="1:19" s="8" customFormat="1" x14ac:dyDescent="0.25">
      <c r="A200" s="3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86"/>
      <c r="M200" s="3"/>
      <c r="N200" s="3"/>
      <c r="O200" s="3"/>
      <c r="P200" s="3"/>
      <c r="Q200" s="3"/>
      <c r="R200" s="3"/>
      <c r="S200" s="19"/>
    </row>
    <row r="201" spans="1:19" s="9" customFormat="1" x14ac:dyDescent="0.25">
      <c r="A201" s="3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86"/>
      <c r="M201" s="3"/>
      <c r="N201" s="3"/>
      <c r="O201" s="3"/>
      <c r="P201" s="3"/>
      <c r="Q201" s="3"/>
      <c r="R201" s="3"/>
      <c r="S201" s="19"/>
    </row>
    <row r="202" spans="1:19" s="6" customFormat="1" x14ac:dyDescent="0.25">
      <c r="A202" s="3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86"/>
      <c r="M202" s="3"/>
      <c r="N202" s="3"/>
      <c r="O202" s="3"/>
      <c r="P202" s="3"/>
      <c r="Q202" s="3"/>
      <c r="R202" s="3"/>
      <c r="S202" s="19"/>
    </row>
    <row r="203" spans="1:19" s="6" customFormat="1" x14ac:dyDescent="0.25">
      <c r="A203" s="3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86"/>
      <c r="M203" s="3"/>
      <c r="N203" s="3"/>
      <c r="O203" s="3"/>
      <c r="P203" s="3"/>
      <c r="Q203" s="3"/>
      <c r="R203" s="3"/>
      <c r="S203" s="19"/>
    </row>
    <row r="204" spans="1:19" s="6" customFormat="1" x14ac:dyDescent="0.25">
      <c r="A204" s="3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86"/>
      <c r="M204" s="3"/>
      <c r="N204" s="3"/>
      <c r="O204" s="3"/>
      <c r="P204" s="3"/>
      <c r="Q204" s="3"/>
      <c r="R204" s="3"/>
      <c r="S204" s="19"/>
    </row>
    <row r="205" spans="1:19" s="7" customFormat="1" x14ac:dyDescent="0.25">
      <c r="A205" s="3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86"/>
      <c r="M205" s="3"/>
      <c r="N205" s="3"/>
      <c r="O205" s="3"/>
      <c r="P205" s="3"/>
      <c r="Q205" s="3"/>
      <c r="R205" s="3"/>
      <c r="S205" s="19"/>
    </row>
    <row r="206" spans="1:19" s="6" customFormat="1" x14ac:dyDescent="0.25">
      <c r="A206" s="3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86"/>
      <c r="M206" s="3"/>
      <c r="N206" s="3"/>
      <c r="O206" s="3"/>
      <c r="P206" s="3"/>
      <c r="Q206" s="3"/>
      <c r="R206" s="3"/>
      <c r="S206" s="19"/>
    </row>
    <row r="207" spans="1:19" s="6" customFormat="1" x14ac:dyDescent="0.25">
      <c r="A207" s="3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86"/>
      <c r="M207" s="3"/>
      <c r="N207" s="3"/>
      <c r="O207" s="3"/>
      <c r="P207" s="3"/>
      <c r="Q207" s="3"/>
      <c r="R207" s="3"/>
      <c r="S207" s="19"/>
    </row>
    <row r="208" spans="1:19" s="6" customFormat="1" x14ac:dyDescent="0.25">
      <c r="A208" s="3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86"/>
      <c r="M208" s="3"/>
      <c r="N208" s="3"/>
      <c r="O208" s="3"/>
      <c r="P208" s="3"/>
      <c r="Q208" s="3"/>
      <c r="R208" s="3"/>
      <c r="S208" s="19"/>
    </row>
    <row r="209" spans="1:19" s="6" customFormat="1" x14ac:dyDescent="0.25">
      <c r="A209" s="3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86"/>
      <c r="M209" s="3"/>
      <c r="N209" s="3"/>
      <c r="O209" s="3"/>
      <c r="P209" s="3"/>
      <c r="Q209" s="3"/>
      <c r="R209" s="3"/>
      <c r="S209" s="19"/>
    </row>
    <row r="210" spans="1:19" s="6" customFormat="1" x14ac:dyDescent="0.25">
      <c r="A210" s="3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86"/>
      <c r="M210" s="3"/>
      <c r="N210" s="3"/>
      <c r="O210" s="3"/>
      <c r="P210" s="3"/>
      <c r="Q210" s="3"/>
      <c r="R210" s="3"/>
      <c r="S210" s="19"/>
    </row>
    <row r="211" spans="1:19" s="6" customFormat="1" x14ac:dyDescent="0.25">
      <c r="A211" s="3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86"/>
      <c r="M211" s="3"/>
      <c r="N211" s="3"/>
      <c r="O211" s="3"/>
      <c r="P211" s="3"/>
      <c r="Q211" s="3"/>
      <c r="R211" s="3"/>
      <c r="S211" s="19"/>
    </row>
    <row r="212" spans="1:19" s="6" customFormat="1" x14ac:dyDescent="0.25">
      <c r="A212" s="3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86"/>
      <c r="M212" s="3"/>
      <c r="N212" s="3"/>
      <c r="O212" s="3"/>
      <c r="P212" s="3"/>
      <c r="Q212" s="3"/>
      <c r="R212" s="3"/>
      <c r="S212" s="19"/>
    </row>
    <row r="213" spans="1:19" s="6" customFormat="1" x14ac:dyDescent="0.25">
      <c r="A213" s="3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86"/>
      <c r="M213" s="3"/>
      <c r="N213" s="3"/>
      <c r="O213" s="3"/>
      <c r="P213" s="3"/>
      <c r="Q213" s="3"/>
      <c r="R213" s="3"/>
      <c r="S213" s="19"/>
    </row>
    <row r="214" spans="1:19" s="7" customFormat="1" x14ac:dyDescent="0.25">
      <c r="A214" s="3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86"/>
      <c r="M214" s="3"/>
      <c r="N214" s="3"/>
      <c r="O214" s="3"/>
      <c r="P214" s="3"/>
      <c r="Q214" s="3"/>
      <c r="R214" s="3"/>
      <c r="S214" s="19"/>
    </row>
    <row r="215" spans="1:19" s="7" customFormat="1" x14ac:dyDescent="0.25">
      <c r="A215" s="3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86"/>
      <c r="M215" s="3"/>
      <c r="N215" s="3"/>
      <c r="O215" s="3"/>
      <c r="P215" s="3"/>
      <c r="Q215" s="3"/>
      <c r="R215" s="3"/>
      <c r="S215" s="19"/>
    </row>
    <row r="216" spans="1:19" s="7" customFormat="1" x14ac:dyDescent="0.25">
      <c r="A216" s="3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86"/>
      <c r="M216" s="3"/>
      <c r="N216" s="3"/>
      <c r="O216" s="3"/>
      <c r="P216" s="3"/>
      <c r="Q216" s="3"/>
      <c r="R216" s="3"/>
      <c r="S216" s="19"/>
    </row>
    <row r="217" spans="1:19" s="7" customFormat="1" x14ac:dyDescent="0.25">
      <c r="A217" s="3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86"/>
      <c r="M217" s="3"/>
      <c r="N217" s="3"/>
      <c r="O217" s="3"/>
      <c r="P217" s="3"/>
      <c r="Q217" s="3"/>
      <c r="R217" s="3"/>
      <c r="S217" s="19"/>
    </row>
    <row r="218" spans="1:19" s="7" customFormat="1" x14ac:dyDescent="0.25">
      <c r="A218" s="3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86"/>
      <c r="M218" s="3"/>
      <c r="N218" s="3"/>
      <c r="O218" s="3"/>
      <c r="P218" s="3"/>
      <c r="Q218" s="3"/>
      <c r="R218" s="3"/>
      <c r="S218" s="19"/>
    </row>
    <row r="219" spans="1:19" s="6" customFormat="1" x14ac:dyDescent="0.25">
      <c r="A219" s="3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86"/>
      <c r="M219" s="3"/>
      <c r="N219" s="3"/>
      <c r="O219" s="3"/>
      <c r="P219" s="3"/>
      <c r="Q219" s="3"/>
      <c r="R219" s="3"/>
      <c r="S219" s="19"/>
    </row>
    <row r="220" spans="1:19" s="6" customFormat="1" x14ac:dyDescent="0.25">
      <c r="A220" s="3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86"/>
      <c r="M220" s="3"/>
      <c r="N220" s="3"/>
      <c r="O220" s="3"/>
      <c r="P220" s="3"/>
      <c r="Q220" s="3"/>
      <c r="R220" s="3"/>
      <c r="S220" s="19"/>
    </row>
    <row r="221" spans="1:19" s="6" customFormat="1" x14ac:dyDescent="0.25">
      <c r="A221" s="3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86"/>
      <c r="M221" s="3"/>
      <c r="N221" s="3"/>
      <c r="O221" s="3"/>
      <c r="P221" s="3"/>
      <c r="Q221" s="3"/>
      <c r="R221" s="3"/>
      <c r="S221" s="19"/>
    </row>
    <row r="222" spans="1:19" s="6" customFormat="1" x14ac:dyDescent="0.25">
      <c r="A222" s="3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86"/>
      <c r="M222" s="3"/>
      <c r="N222" s="3"/>
      <c r="O222" s="3"/>
      <c r="P222" s="3"/>
      <c r="Q222" s="3"/>
      <c r="R222" s="3"/>
      <c r="S222" s="19"/>
    </row>
    <row r="223" spans="1:19" s="6" customFormat="1" x14ac:dyDescent="0.25">
      <c r="A223" s="3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86"/>
      <c r="M223" s="3"/>
      <c r="N223" s="3"/>
      <c r="O223" s="3"/>
      <c r="P223" s="3"/>
      <c r="Q223" s="3"/>
      <c r="R223" s="3"/>
      <c r="S223" s="19"/>
    </row>
    <row r="224" spans="1:19" s="6" customFormat="1" x14ac:dyDescent="0.25">
      <c r="A224" s="3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86"/>
      <c r="M224" s="3"/>
      <c r="N224" s="3"/>
      <c r="O224" s="3"/>
      <c r="P224" s="3"/>
      <c r="Q224" s="3"/>
      <c r="R224" s="3"/>
      <c r="S224" s="19"/>
    </row>
    <row r="225" spans="1:19" s="6" customFormat="1" x14ac:dyDescent="0.25">
      <c r="A225" s="3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86"/>
      <c r="M225" s="3"/>
      <c r="N225" s="3"/>
      <c r="O225" s="3"/>
      <c r="P225" s="3"/>
      <c r="Q225" s="3"/>
      <c r="R225" s="3"/>
      <c r="S225" s="19"/>
    </row>
    <row r="226" spans="1:19" s="6" customFormat="1" x14ac:dyDescent="0.25">
      <c r="A226" s="3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86"/>
      <c r="M226" s="3"/>
      <c r="N226" s="3"/>
      <c r="O226" s="3"/>
      <c r="P226" s="3"/>
      <c r="Q226" s="3"/>
      <c r="R226" s="3"/>
      <c r="S226" s="19"/>
    </row>
    <row r="227" spans="1:19" s="6" customFormat="1" x14ac:dyDescent="0.25">
      <c r="A227" s="3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86"/>
      <c r="M227" s="3"/>
      <c r="N227" s="3"/>
      <c r="O227" s="3"/>
      <c r="P227" s="3"/>
      <c r="Q227" s="3"/>
      <c r="R227" s="3"/>
      <c r="S227" s="19"/>
    </row>
    <row r="228" spans="1:19" s="7" customFormat="1" x14ac:dyDescent="0.25">
      <c r="A228" s="3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86"/>
      <c r="M228" s="3"/>
      <c r="N228" s="3"/>
      <c r="O228" s="3"/>
      <c r="P228" s="3"/>
      <c r="Q228" s="3"/>
      <c r="R228" s="3"/>
      <c r="S228" s="19"/>
    </row>
    <row r="229" spans="1:19" s="7" customFormat="1" x14ac:dyDescent="0.25">
      <c r="A229" s="3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86"/>
      <c r="M229" s="3"/>
      <c r="N229" s="3"/>
      <c r="O229" s="3"/>
      <c r="P229" s="3"/>
      <c r="Q229" s="3"/>
      <c r="R229" s="3"/>
      <c r="S229" s="19"/>
    </row>
    <row r="230" spans="1:19" s="7" customFormat="1" x14ac:dyDescent="0.25">
      <c r="A230" s="3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86"/>
      <c r="M230" s="3"/>
      <c r="N230" s="3"/>
      <c r="O230" s="3"/>
      <c r="P230" s="3"/>
      <c r="Q230" s="3"/>
      <c r="R230" s="3"/>
      <c r="S230" s="19"/>
    </row>
    <row r="231" spans="1:19" s="6" customFormat="1" x14ac:dyDescent="0.25">
      <c r="A231" s="3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86"/>
      <c r="M231" s="3"/>
      <c r="N231" s="3"/>
      <c r="O231" s="3"/>
      <c r="P231" s="3"/>
      <c r="Q231" s="3"/>
      <c r="R231" s="3"/>
      <c r="S231" s="19"/>
    </row>
    <row r="232" spans="1:19" s="6" customFormat="1" x14ac:dyDescent="0.25">
      <c r="A232" s="3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86"/>
      <c r="M232" s="3"/>
      <c r="N232" s="3"/>
      <c r="O232" s="3"/>
      <c r="P232" s="3"/>
      <c r="Q232" s="3"/>
      <c r="R232" s="3"/>
      <c r="S232" s="19"/>
    </row>
    <row r="233" spans="1:19" s="6" customFormat="1" x14ac:dyDescent="0.25">
      <c r="A233" s="3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86"/>
      <c r="M233" s="3"/>
      <c r="N233" s="3"/>
      <c r="O233" s="3"/>
      <c r="P233" s="3"/>
      <c r="Q233" s="3"/>
      <c r="R233" s="3"/>
      <c r="S233" s="19"/>
    </row>
    <row r="234" spans="1:19" s="6" customFormat="1" x14ac:dyDescent="0.25">
      <c r="A234" s="3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86"/>
      <c r="M234" s="3"/>
      <c r="N234" s="3"/>
      <c r="O234" s="3"/>
      <c r="P234" s="3"/>
      <c r="Q234" s="3"/>
      <c r="R234" s="3"/>
      <c r="S234" s="19"/>
    </row>
    <row r="235" spans="1:19" s="6" customFormat="1" x14ac:dyDescent="0.25">
      <c r="A235" s="3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86"/>
      <c r="M235" s="3"/>
      <c r="N235" s="3"/>
      <c r="O235" s="3"/>
      <c r="P235" s="3"/>
      <c r="Q235" s="3"/>
      <c r="R235" s="3"/>
      <c r="S235" s="19"/>
    </row>
    <row r="236" spans="1:19" s="6" customFormat="1" x14ac:dyDescent="0.25">
      <c r="A236" s="3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86"/>
      <c r="M236" s="3"/>
      <c r="N236" s="3"/>
      <c r="O236" s="3"/>
      <c r="P236" s="3"/>
      <c r="Q236" s="3"/>
      <c r="R236" s="3"/>
      <c r="S236" s="19"/>
    </row>
    <row r="237" spans="1:19" s="6" customFormat="1" x14ac:dyDescent="0.25">
      <c r="A237" s="3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86"/>
      <c r="M237" s="3"/>
      <c r="N237" s="3"/>
      <c r="O237" s="3"/>
      <c r="P237" s="3"/>
      <c r="Q237" s="3"/>
      <c r="R237" s="3"/>
      <c r="S237" s="19"/>
    </row>
    <row r="238" spans="1:19" s="7" customFormat="1" x14ac:dyDescent="0.25">
      <c r="A238" s="3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86"/>
      <c r="M238" s="3"/>
      <c r="N238" s="3"/>
      <c r="O238" s="3"/>
      <c r="P238" s="3"/>
      <c r="Q238" s="3"/>
      <c r="R238" s="3"/>
      <c r="S238" s="19"/>
    </row>
    <row r="239" spans="1:19" s="6" customFormat="1" x14ac:dyDescent="0.25">
      <c r="A239" s="3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86"/>
      <c r="M239" s="3"/>
      <c r="N239" s="3"/>
      <c r="O239" s="3"/>
      <c r="P239" s="3"/>
      <c r="Q239" s="3"/>
      <c r="R239" s="3"/>
      <c r="S239" s="19"/>
    </row>
    <row r="240" spans="1:19" s="6" customFormat="1" x14ac:dyDescent="0.25">
      <c r="A240" s="3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86"/>
      <c r="M240" s="3"/>
      <c r="N240" s="3"/>
      <c r="O240" s="3"/>
      <c r="P240" s="3"/>
      <c r="Q240" s="3"/>
      <c r="R240" s="3"/>
      <c r="S240" s="19"/>
    </row>
    <row r="241" spans="1:19" s="6" customFormat="1" x14ac:dyDescent="0.25">
      <c r="A241" s="3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86"/>
      <c r="M241" s="3"/>
      <c r="N241" s="3"/>
      <c r="O241" s="3"/>
      <c r="P241" s="3"/>
      <c r="Q241" s="3"/>
      <c r="R241" s="3"/>
      <c r="S241" s="19"/>
    </row>
    <row r="242" spans="1:19" s="6" customFormat="1" x14ac:dyDescent="0.25">
      <c r="A242" s="3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86"/>
      <c r="M242" s="3"/>
      <c r="N242" s="3"/>
      <c r="O242" s="3"/>
      <c r="P242" s="3"/>
      <c r="Q242" s="3"/>
      <c r="R242" s="3"/>
      <c r="S242" s="19"/>
    </row>
    <row r="243" spans="1:19" s="6" customFormat="1" x14ac:dyDescent="0.25">
      <c r="A243" s="3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86"/>
      <c r="M243" s="3"/>
      <c r="N243" s="3"/>
      <c r="O243" s="3"/>
      <c r="P243" s="3"/>
      <c r="Q243" s="3"/>
      <c r="R243" s="3"/>
      <c r="S243" s="19"/>
    </row>
    <row r="244" spans="1:19" s="6" customFormat="1" x14ac:dyDescent="0.25">
      <c r="A244" s="3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86"/>
      <c r="M244" s="3"/>
      <c r="N244" s="3"/>
      <c r="O244" s="3"/>
      <c r="P244" s="3"/>
      <c r="Q244" s="3"/>
      <c r="R244" s="3"/>
      <c r="S244" s="19"/>
    </row>
    <row r="245" spans="1:19" s="6" customFormat="1" x14ac:dyDescent="0.25">
      <c r="A245" s="3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86"/>
      <c r="M245" s="3"/>
      <c r="N245" s="3"/>
      <c r="O245" s="3"/>
      <c r="P245" s="3"/>
      <c r="Q245" s="3"/>
      <c r="R245" s="3"/>
      <c r="S245" s="19"/>
    </row>
    <row r="246" spans="1:19" s="6" customFormat="1" x14ac:dyDescent="0.25">
      <c r="A246" s="3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86"/>
      <c r="M246" s="3"/>
      <c r="N246" s="3"/>
      <c r="O246" s="3"/>
      <c r="P246" s="3"/>
      <c r="Q246" s="3"/>
      <c r="R246" s="3"/>
      <c r="S246" s="19"/>
    </row>
    <row r="247" spans="1:19" s="6" customFormat="1" x14ac:dyDescent="0.25">
      <c r="A247" s="3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86"/>
      <c r="M247" s="3"/>
      <c r="N247" s="3"/>
      <c r="O247" s="3"/>
      <c r="P247" s="3"/>
      <c r="Q247" s="3"/>
      <c r="R247" s="3"/>
      <c r="S247" s="19"/>
    </row>
  </sheetData>
  <mergeCells count="104">
    <mergeCell ref="C127:F127"/>
    <mergeCell ref="G127:L127"/>
    <mergeCell ref="A123:B123"/>
    <mergeCell ref="G123:L123"/>
    <mergeCell ref="M123:S123"/>
    <mergeCell ref="A124:B124"/>
    <mergeCell ref="G124:L124"/>
    <mergeCell ref="M124:S124"/>
    <mergeCell ref="A120:B120"/>
    <mergeCell ref="G120:L120"/>
    <mergeCell ref="M120:S120"/>
    <mergeCell ref="A129:B129"/>
    <mergeCell ref="G129:L129"/>
    <mergeCell ref="M129:S129"/>
    <mergeCell ref="A125:B125"/>
    <mergeCell ref="G125:L125"/>
    <mergeCell ref="M125:S125"/>
    <mergeCell ref="A127:B127"/>
    <mergeCell ref="M13:S13"/>
    <mergeCell ref="A15:B15"/>
    <mergeCell ref="G15:L15"/>
    <mergeCell ref="A122:B122"/>
    <mergeCell ref="C122:F122"/>
    <mergeCell ref="G122:L122"/>
    <mergeCell ref="M122:S122"/>
    <mergeCell ref="A119:B119"/>
    <mergeCell ref="G119:L119"/>
    <mergeCell ref="M119:S119"/>
    <mergeCell ref="L3:L4"/>
    <mergeCell ref="A14:B14"/>
    <mergeCell ref="G14:L14"/>
    <mergeCell ref="M14:S14"/>
    <mergeCell ref="A5:B5"/>
    <mergeCell ref="C5:F5"/>
    <mergeCell ref="M3:R4"/>
    <mergeCell ref="G5:L5"/>
    <mergeCell ref="A13:B13"/>
    <mergeCell ref="G13:L13"/>
    <mergeCell ref="A2:I2"/>
    <mergeCell ref="A130:B130"/>
    <mergeCell ref="G130:L130"/>
    <mergeCell ref="M130:S130"/>
    <mergeCell ref="M127:S127"/>
    <mergeCell ref="A128:B128"/>
    <mergeCell ref="G128:L128"/>
    <mergeCell ref="M128:S128"/>
    <mergeCell ref="G3:J3"/>
    <mergeCell ref="A40:B40"/>
    <mergeCell ref="G40:L40"/>
    <mergeCell ref="M40:S40"/>
    <mergeCell ref="A3:A4"/>
    <mergeCell ref="B3:B4"/>
    <mergeCell ref="C3:F3"/>
    <mergeCell ref="S3:S4"/>
    <mergeCell ref="M5:S5"/>
    <mergeCell ref="K3:K4"/>
    <mergeCell ref="M15:S15"/>
    <mergeCell ref="A16:B16"/>
    <mergeCell ref="M114:S114"/>
    <mergeCell ref="A113:B113"/>
    <mergeCell ref="M66:S66"/>
    <mergeCell ref="A67:B67"/>
    <mergeCell ref="C16:F16"/>
    <mergeCell ref="G16:L16"/>
    <mergeCell ref="M16:S16"/>
    <mergeCell ref="A39:B39"/>
    <mergeCell ref="G39:L39"/>
    <mergeCell ref="M39:S39"/>
    <mergeCell ref="C66:F66"/>
    <mergeCell ref="A41:B41"/>
    <mergeCell ref="G41:L41"/>
    <mergeCell ref="M41:S41"/>
    <mergeCell ref="A110:B110"/>
    <mergeCell ref="G110:L110"/>
    <mergeCell ref="M110:S110"/>
    <mergeCell ref="G66:L66"/>
    <mergeCell ref="A65:B65"/>
    <mergeCell ref="G65:L65"/>
    <mergeCell ref="M65:S65"/>
    <mergeCell ref="A85:B85"/>
    <mergeCell ref="A87:B87"/>
    <mergeCell ref="G87:L87"/>
    <mergeCell ref="M87:S87"/>
    <mergeCell ref="G67:L67"/>
    <mergeCell ref="A66:B66"/>
    <mergeCell ref="M67:S67"/>
    <mergeCell ref="G85:L85"/>
    <mergeCell ref="M85:S85"/>
    <mergeCell ref="G113:L113"/>
    <mergeCell ref="M113:S113"/>
    <mergeCell ref="A109:B109"/>
    <mergeCell ref="G109:L109"/>
    <mergeCell ref="M109:S109"/>
    <mergeCell ref="A118:B118"/>
    <mergeCell ref="G118:L118"/>
    <mergeCell ref="M118:S118"/>
    <mergeCell ref="A114:B114"/>
    <mergeCell ref="G114:L114"/>
    <mergeCell ref="A86:B86"/>
    <mergeCell ref="G86:L86"/>
    <mergeCell ref="M86:S86"/>
    <mergeCell ref="A108:B108"/>
    <mergeCell ref="G108:L108"/>
    <mergeCell ref="M108:S108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E2F4-4C11-49DB-909C-2BC258C6A97F}">
  <dimension ref="A1:E9"/>
  <sheetViews>
    <sheetView workbookViewId="0">
      <selection activeCell="B9" sqref="B9"/>
    </sheetView>
  </sheetViews>
  <sheetFormatPr defaultColWidth="9.109375" defaultRowHeight="14.4" x14ac:dyDescent="0.3"/>
  <cols>
    <col min="1" max="1" width="22" style="22" bestFit="1" customWidth="1"/>
    <col min="2" max="2" width="23.6640625" style="22" bestFit="1" customWidth="1"/>
    <col min="3" max="3" width="9.109375" style="22"/>
    <col min="4" max="4" width="24" style="22" bestFit="1" customWidth="1"/>
    <col min="5" max="16384" width="9.109375" style="22"/>
  </cols>
  <sheetData>
    <row r="1" spans="1:5" x14ac:dyDescent="0.3">
      <c r="A1" s="22" t="s">
        <v>3</v>
      </c>
      <c r="B1" s="22" t="s">
        <v>4</v>
      </c>
      <c r="C1" s="22" t="s">
        <v>0</v>
      </c>
      <c r="D1" s="22" t="s">
        <v>1</v>
      </c>
      <c r="E1" s="22" t="s">
        <v>2</v>
      </c>
    </row>
    <row r="2" spans="1:5" x14ac:dyDescent="0.3">
      <c r="A2" s="22" t="s">
        <v>5</v>
      </c>
      <c r="B2" s="22" t="s">
        <v>6</v>
      </c>
      <c r="C2" s="22" t="s">
        <v>0</v>
      </c>
      <c r="D2" s="22" t="s">
        <v>1</v>
      </c>
      <c r="E2" s="22" t="s">
        <v>2</v>
      </c>
    </row>
    <row r="3" spans="1:5" x14ac:dyDescent="0.3">
      <c r="A3" s="22" t="s">
        <v>7</v>
      </c>
      <c r="B3" s="22" t="s">
        <v>8</v>
      </c>
      <c r="C3" s="22" t="s">
        <v>9</v>
      </c>
      <c r="D3" s="22" t="s">
        <v>10</v>
      </c>
    </row>
    <row r="4" spans="1:5" x14ac:dyDescent="0.3">
      <c r="A4" s="22" t="s">
        <v>11</v>
      </c>
      <c r="B4" s="22" t="s">
        <v>12</v>
      </c>
      <c r="D4" s="22" t="s">
        <v>9</v>
      </c>
    </row>
    <row r="5" spans="1:5" x14ac:dyDescent="0.3">
      <c r="B5" s="22" t="s">
        <v>13</v>
      </c>
    </row>
    <row r="6" spans="1:5" x14ac:dyDescent="0.3">
      <c r="B6" s="22" t="s">
        <v>14</v>
      </c>
    </row>
    <row r="7" spans="1:5" x14ac:dyDescent="0.3">
      <c r="B7" s="22" t="s">
        <v>15</v>
      </c>
    </row>
    <row r="8" spans="1:5" x14ac:dyDescent="0.3">
      <c r="B8" s="22" t="s">
        <v>16</v>
      </c>
    </row>
    <row r="9" spans="1:5" x14ac:dyDescent="0.3">
      <c r="B9" s="22" t="s">
        <v>17</v>
      </c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MSc in Meteorology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2017-03-10T12:12:55Z</cp:lastPrinted>
  <dcterms:created xsi:type="dcterms:W3CDTF">2009-11-09T08:26:21Z</dcterms:created>
  <dcterms:modified xsi:type="dcterms:W3CDTF">2024-12-18T14:02:35Z</dcterms:modified>
</cp:coreProperties>
</file>