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7A094473-4858-45FA-8258-548ADEAC142A}" xr6:coauthVersionLast="47" xr6:coauthVersionMax="47" xr10:uidLastSave="{00000000-0000-0000-0000-000000000000}"/>
  <bookViews>
    <workbookView xWindow="-108" yWindow="-108" windowWidth="23256" windowHeight="12576" xr2:uid="{DF1F4D8B-18E0-4D82-8D84-369B46EC2AFC}"/>
  </bookViews>
  <sheets>
    <sheet name="Materials Science MSc" sheetId="8" r:id="rId1"/>
    <sheet name="segédtábla" sheetId="7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1" i="8" l="1"/>
  <c r="N51" i="8"/>
  <c r="E70" i="8"/>
  <c r="G77" i="8"/>
  <c r="G59" i="8"/>
  <c r="G58" i="8"/>
  <c r="O69" i="8"/>
  <c r="N69" i="8"/>
  <c r="O31" i="8"/>
  <c r="N31" i="8"/>
  <c r="O24" i="8"/>
  <c r="N24" i="8"/>
  <c r="O22" i="8"/>
  <c r="N22" i="8"/>
  <c r="D72" i="8"/>
  <c r="G72" i="8" s="1"/>
  <c r="E72" i="8"/>
  <c r="F72" i="8"/>
  <c r="C72" i="8"/>
  <c r="D71" i="8"/>
  <c r="G71" i="8" s="1"/>
  <c r="E71" i="8"/>
  <c r="F71" i="8"/>
  <c r="F81" i="8" s="1"/>
  <c r="C71" i="8"/>
  <c r="C82" i="8" s="1"/>
  <c r="D70" i="8"/>
  <c r="F70" i="8"/>
  <c r="C70" i="8"/>
  <c r="G70" i="8" s="1"/>
  <c r="D37" i="8"/>
  <c r="E37" i="8"/>
  <c r="G37" i="8" s="1"/>
  <c r="F37" i="8"/>
  <c r="C37" i="8"/>
  <c r="D36" i="8"/>
  <c r="D82" i="8" s="1"/>
  <c r="E36" i="8"/>
  <c r="F36" i="8"/>
  <c r="C36" i="8"/>
  <c r="D35" i="8"/>
  <c r="E35" i="8"/>
  <c r="F35" i="8"/>
  <c r="C35" i="8"/>
  <c r="G35" i="8" s="1"/>
  <c r="F19" i="8"/>
  <c r="E19" i="8"/>
  <c r="D19" i="8"/>
  <c r="C19" i="8"/>
  <c r="F18" i="8"/>
  <c r="E18" i="8"/>
  <c r="E82" i="8" s="1"/>
  <c r="D18" i="8"/>
  <c r="C18" i="8"/>
  <c r="F17" i="8"/>
  <c r="E17" i="8"/>
  <c r="D17" i="8"/>
  <c r="C17" i="8"/>
  <c r="G17" i="8" s="1"/>
  <c r="D12" i="8"/>
  <c r="E12" i="8"/>
  <c r="G12" i="8" s="1"/>
  <c r="F12" i="8"/>
  <c r="C12" i="8"/>
  <c r="D11" i="8"/>
  <c r="E11" i="8"/>
  <c r="E81" i="8" s="1"/>
  <c r="F11" i="8"/>
  <c r="C11" i="8"/>
  <c r="G11" i="8" s="1"/>
  <c r="D10" i="8"/>
  <c r="E10" i="8"/>
  <c r="F10" i="8"/>
  <c r="C10" i="8"/>
  <c r="G10" i="8" s="1"/>
  <c r="D78" i="8"/>
  <c r="E78" i="8"/>
  <c r="G78" i="8" s="1"/>
  <c r="F78" i="8"/>
  <c r="C78" i="8"/>
  <c r="E76" i="8"/>
  <c r="G76" i="8" s="1"/>
  <c r="F75" i="8"/>
  <c r="E75" i="8"/>
  <c r="D75" i="8"/>
  <c r="C75" i="8"/>
  <c r="G75" i="8" s="1"/>
  <c r="D66" i="8"/>
  <c r="E66" i="8"/>
  <c r="F66" i="8"/>
  <c r="C66" i="8"/>
  <c r="G66" i="8" s="1"/>
  <c r="D65" i="8"/>
  <c r="C65" i="8"/>
  <c r="D64" i="8"/>
  <c r="E64" i="8"/>
  <c r="F64" i="8"/>
  <c r="C64" i="8"/>
  <c r="D60" i="8"/>
  <c r="F60" i="8"/>
  <c r="C60" i="8"/>
  <c r="D57" i="8"/>
  <c r="F57" i="8"/>
  <c r="C57" i="8"/>
  <c r="G83" i="8"/>
  <c r="G80" i="8"/>
  <c r="G18" i="8"/>
  <c r="C81" i="8"/>
  <c r="G36" i="8"/>
  <c r="G19" i="8"/>
  <c r="G82" i="8" l="1"/>
  <c r="D81" i="8"/>
  <c r="G81" i="8" s="1"/>
  <c r="F82" i="8"/>
</calcChain>
</file>

<file path=xl/sharedStrings.xml><?xml version="1.0" encoding="utf-8"?>
<sst xmlns="http://schemas.openxmlformats.org/spreadsheetml/2006/main" count="340" uniqueCount="217">
  <si>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</si>
  <si>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</si>
  <si>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</si>
  <si>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</si>
  <si>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</si>
  <si>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</si>
  <si>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</si>
  <si>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</si>
  <si>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</si>
  <si>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</si>
  <si>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</si>
  <si>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</si>
  <si>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</si>
  <si>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</si>
  <si>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</si>
  <si>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</si>
  <si>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</si>
  <si>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</si>
  <si>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x</t>
  </si>
  <si>
    <t>a</t>
  </si>
  <si>
    <t>K</t>
  </si>
  <si>
    <t>Gyj</t>
  </si>
  <si>
    <t>Kiss Éva</t>
  </si>
  <si>
    <t>Nguyen Quang Chinh</t>
  </si>
  <si>
    <t>Groma István</t>
  </si>
  <si>
    <t>Dankházi Zoltán</t>
  </si>
  <si>
    <t>CK</t>
  </si>
  <si>
    <t>Lendvai János</t>
  </si>
  <si>
    <t>Sinkó Katalin</t>
  </si>
  <si>
    <t>Szécsényi Gábor</t>
  </si>
  <si>
    <t>Iván Béla</t>
  </si>
  <si>
    <t>Mészáros Róbert</t>
  </si>
  <si>
    <t>Kürti Jenő</t>
  </si>
  <si>
    <t>Surján Péter</t>
  </si>
  <si>
    <t>Kovács Zsolt</t>
  </si>
  <si>
    <t>Gubicza Jenő</t>
  </si>
  <si>
    <t>Varga Imre</t>
  </si>
  <si>
    <t>Túri László</t>
  </si>
  <si>
    <t>Zsély István</t>
  </si>
  <si>
    <t>anyfiz2f17em</t>
  </si>
  <si>
    <t>bioanyk17em</t>
  </si>
  <si>
    <t>anyszerkv1f17em</t>
  </si>
  <si>
    <t>anyszerkv2k17em</t>
  </si>
  <si>
    <t>anyvizsf17lm</t>
  </si>
  <si>
    <t>anyszerkvk17lm</t>
  </si>
  <si>
    <t>elmszerkk17em</t>
  </si>
  <si>
    <t>nanordszf17sm</t>
  </si>
  <si>
    <t>anytudk17sm</t>
  </si>
  <si>
    <t>Derényi Imre</t>
  </si>
  <si>
    <t>Bóta Attila</t>
  </si>
  <si>
    <t>bionanofk17em</t>
  </si>
  <si>
    <t>anykem2k17em</t>
  </si>
  <si>
    <t>anykem1k17em</t>
  </si>
  <si>
    <t>keramiak17em</t>
  </si>
  <si>
    <t>anyfizf17em</t>
  </si>
  <si>
    <t>amcnanof17em</t>
  </si>
  <si>
    <t>xpsk17em</t>
  </si>
  <si>
    <t>hatarfelk17em</t>
  </si>
  <si>
    <t>kemprepk17lm</t>
  </si>
  <si>
    <t>miknanof17em</t>
  </si>
  <si>
    <t>kemkink17em</t>
  </si>
  <si>
    <t>onszervk17em</t>
  </si>
  <si>
    <t>polimatk17em</t>
  </si>
  <si>
    <t>General Physics</t>
  </si>
  <si>
    <t xml:space="preserve">Materials physics I </t>
  </si>
  <si>
    <t>Materials physics II</t>
  </si>
  <si>
    <t>Polymers</t>
  </si>
  <si>
    <t>Biomaterials</t>
  </si>
  <si>
    <t>Materials Chemistry I</t>
  </si>
  <si>
    <t>Materials Chemistry II</t>
  </si>
  <si>
    <t>Advanced Ceramic Materials</t>
  </si>
  <si>
    <t>Physical methods for production of new  materials</t>
  </si>
  <si>
    <t>Seminar for materials science </t>
  </si>
  <si>
    <t xml:space="preserve">Chemical practices for materials preparation </t>
  </si>
  <si>
    <t>Mechanical properties of solids</t>
  </si>
  <si>
    <t>Interfacial Chemistry</t>
  </si>
  <si>
    <t>Laboratory for structural investigation techniques</t>
  </si>
  <si>
    <t>Structural Investigation Techniques in Materials Science I</t>
  </si>
  <si>
    <t xml:space="preserve">Laboratory for materials structures </t>
  </si>
  <si>
    <t xml:space="preserve">Carbon nanostructures   </t>
  </si>
  <si>
    <t xml:space="preserve">Theoretical  research of material’s structure  </t>
  </si>
  <si>
    <t xml:space="preserve">Physics of semiconductor and electronic devices </t>
  </si>
  <si>
    <t>Sol-gel method</t>
  </si>
  <si>
    <t xml:space="preserve">Self-assembly, biosensors    </t>
  </si>
  <si>
    <t xml:space="preserve">Numerical methods in materials science    </t>
  </si>
  <si>
    <t xml:space="preserve">Chemical kinetics  </t>
  </si>
  <si>
    <t xml:space="preserve">Seminar for nanosystems    </t>
  </si>
  <si>
    <t>Biophysics 1</t>
  </si>
  <si>
    <t>Biological nanostructures</t>
  </si>
  <si>
    <t>Consultation of diploma degree I</t>
  </si>
  <si>
    <t>Consultation of diploma degree II</t>
  </si>
  <si>
    <t>1.a. Ground chemical subjects</t>
  </si>
  <si>
    <t>Semester</t>
  </si>
  <si>
    <t>Cr.</t>
  </si>
  <si>
    <t>Hours</t>
  </si>
  <si>
    <t>Ass</t>
  </si>
  <si>
    <t>Cons</t>
  </si>
  <si>
    <t>Lab</t>
  </si>
  <si>
    <t>P</t>
  </si>
  <si>
    <t>L</t>
  </si>
  <si>
    <t>Program coordinator: dr. Sinkó Katalin</t>
  </si>
  <si>
    <t>1.b.  Ground physical subjects</t>
  </si>
  <si>
    <t>1. Ground subjects (20 credits, depending on the previous education)</t>
  </si>
  <si>
    <t>2. Compulsory basic courses</t>
  </si>
  <si>
    <t xml:space="preserve">3. Semi-optional courses </t>
  </si>
  <si>
    <t>3.a. Semi-optional courses ( 22 credits are required)</t>
  </si>
  <si>
    <t>3.b.Semi-optional courses ( 2 credits are required)</t>
  </si>
  <si>
    <t>4. Consultation of diploma degree</t>
  </si>
  <si>
    <t>5. Special lecture courses  (6 credits)</t>
  </si>
  <si>
    <t xml:space="preserve">Special lecture courses </t>
  </si>
  <si>
    <t>TOTAL</t>
  </si>
  <si>
    <t>Assesment</t>
  </si>
  <si>
    <t>K=colloquium</t>
  </si>
  <si>
    <t>CK= C type colloquium</t>
  </si>
  <si>
    <t>Gyj=practice mark</t>
  </si>
  <si>
    <t>Hf=tree-level assesment</t>
  </si>
  <si>
    <t>Kf=two-level assesment</t>
  </si>
  <si>
    <t>Prerequisite</t>
  </si>
  <si>
    <t>strong</t>
  </si>
  <si>
    <t>weak</t>
  </si>
  <si>
    <t>(t) = simultaneous registration</t>
  </si>
  <si>
    <t>Subject</t>
  </si>
  <si>
    <t>Subject code</t>
  </si>
  <si>
    <t>Prerequisite I.</t>
  </si>
  <si>
    <t>Prerequisite II.</t>
  </si>
  <si>
    <t>Course leader</t>
  </si>
  <si>
    <t>Prerequisite  III.</t>
  </si>
  <si>
    <t>Total contact hours</t>
  </si>
  <si>
    <t>Total credits</t>
  </si>
  <si>
    <t>Total colloquium</t>
  </si>
  <si>
    <t xml:space="preserve">Anyagfizika I  </t>
  </si>
  <si>
    <t>Anyagfizika II</t>
  </si>
  <si>
    <t>Kémiai anyagtudomány I</t>
  </si>
  <si>
    <t>Kémiai anyagtudomány II</t>
  </si>
  <si>
    <t>Szilárdtestfizika alkalmazása az anyagtudományban</t>
  </si>
  <si>
    <t>Korszerű kerámia anyagok</t>
  </si>
  <si>
    <t>Bevezetés a mikro- és nanotechnológiába</t>
  </si>
  <si>
    <t>Bioanyagok</t>
  </si>
  <si>
    <t>Polimerek</t>
  </si>
  <si>
    <t>Anyagtudomány szerkezet-vizsgálati módszerei I.</t>
  </si>
  <si>
    <t>Anyagtudomány szerkezet-vizsgálati módszerei II.</t>
  </si>
  <si>
    <t>Anyagvizsgálati módszerek laboratórium</t>
  </si>
  <si>
    <t>Kémiai preparativ gyakorlat az anyagtudományban</t>
  </si>
  <si>
    <t>Anyagszerkezet vizsgálati laboratórium</t>
  </si>
  <si>
    <t>Application of solid state physics in materials sciences</t>
  </si>
  <si>
    <t>Szén nanoszerkezetek</t>
  </si>
  <si>
    <t>Az XPS alapjai és felületkémiai alkalmazásai</t>
  </si>
  <si>
    <t>Elméleti anyagszerkezet kutatás</t>
  </si>
  <si>
    <t>Szilárd testek mechanikai tulajdonságai</t>
  </si>
  <si>
    <t>Biofizika 1</t>
  </si>
  <si>
    <t>Szol-gél módszer</t>
  </si>
  <si>
    <t>Fizikai módszerek új anyagok előállítására</t>
  </si>
  <si>
    <t>Önszerveződés, bioszenzorok</t>
  </si>
  <si>
    <t>Számítógépes anyagtudomány</t>
  </si>
  <si>
    <t>Kémiai kinetika</t>
  </si>
  <si>
    <t>Határfelületi kémia</t>
  </si>
  <si>
    <t>Biológiai nanoszerkezetek</t>
  </si>
  <si>
    <t>Félvezető és elektronikus eszközök fizikája</t>
  </si>
  <si>
    <t>The XPS Technique and its Application</t>
  </si>
  <si>
    <t>Nanorendszerek szemináriuma</t>
  </si>
  <si>
    <t>Anyagtudományi szeminárium</t>
  </si>
  <si>
    <t>Diplomamunka konzultáció I</t>
  </si>
  <si>
    <t>Diplomamunka konzultáció II</t>
  </si>
  <si>
    <t>Szabadon választható tárgyak</t>
  </si>
  <si>
    <t>w</t>
  </si>
  <si>
    <t>s</t>
  </si>
  <si>
    <t>Total credits (with 1.b.)</t>
  </si>
  <si>
    <t>Total credits (with 1.a.)</t>
  </si>
  <si>
    <t xml:space="preserve">General structure of Materials Science MSc 2020 </t>
  </si>
  <si>
    <t>Introduction of  Chemistry</t>
  </si>
  <si>
    <t>General Chemistry seminar</t>
  </si>
  <si>
    <t>General Chemistry laboratory</t>
  </si>
  <si>
    <t>Szalay Roland</t>
  </si>
  <si>
    <t>Materials Physics seminar</t>
  </si>
  <si>
    <t>Gyulai Gergő</t>
  </si>
  <si>
    <t>Nanoscience and nanotechnology</t>
  </si>
  <si>
    <t>Mohai Miklós</t>
  </si>
  <si>
    <t>genphysgrf20em</t>
  </si>
  <si>
    <t>Nanotudomány és nanotechnológia</t>
  </si>
  <si>
    <t>nanostk20em</t>
  </si>
  <si>
    <t>Materials testing by modern neutron techniques</t>
  </si>
  <si>
    <t>Anyagvizsgálatok modern neutron technikával</t>
  </si>
  <si>
    <t>neutrf20em</t>
  </si>
  <si>
    <t>Pusztai László</t>
  </si>
  <si>
    <t>intchemgrk20em</t>
  </si>
  <si>
    <t>genchemgrk20gm</t>
  </si>
  <si>
    <t>genchemgrk20lm</t>
  </si>
  <si>
    <t>matphysgrf20gm</t>
  </si>
  <si>
    <t>matphysgrf20lm</t>
  </si>
  <si>
    <t>szilmechf20em</t>
  </si>
  <si>
    <t>szolgelk20em</t>
  </si>
  <si>
    <t>fizmodf20em</t>
  </si>
  <si>
    <t>szamgepf20em</t>
  </si>
  <si>
    <t>cmsemicf20em</t>
  </si>
  <si>
    <t>Bevezetés a kémiába</t>
  </si>
  <si>
    <t>Általános kémia szeminárium</t>
  </si>
  <si>
    <t>Általános kémia laboratóriumi gyakorlat</t>
  </si>
  <si>
    <t>Általános fizika</t>
  </si>
  <si>
    <t>Anyagfizika szeminárium</t>
  </si>
  <si>
    <t>Anyagfizika laboratórium</t>
  </si>
  <si>
    <t>Credits are required (with 1.a.)</t>
  </si>
  <si>
    <t>Credits are required (with 1.b.)</t>
  </si>
  <si>
    <t>Credits are required</t>
  </si>
  <si>
    <t>diplm1fk20dm</t>
  </si>
  <si>
    <t>diplm2fk20dm</t>
  </si>
  <si>
    <t>biophys1f20ex</t>
  </si>
  <si>
    <t>Introduction to micro- and nanotechnologies</t>
  </si>
  <si>
    <t>anyfiz1f20em</t>
  </si>
  <si>
    <t>rpcnanophf20em</t>
  </si>
  <si>
    <t>Nanophysics</t>
  </si>
  <si>
    <t>Nanofizika</t>
  </si>
  <si>
    <t>Révész Ádám</t>
  </si>
  <si>
    <t>rpcexpcmpf20em</t>
  </si>
  <si>
    <t>Experimental Methods in Condensed Matter Physics</t>
  </si>
  <si>
    <t>A kondenzáltanyag-fizika kísérleti módszerei</t>
  </si>
  <si>
    <t xml:space="preserve">Laboratory for Materials Physics  </t>
  </si>
  <si>
    <t>Structural Investigation Techniques in Materials Science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</si>
</sst>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5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25"/>
      <name val="Arial"/>
      <family val="2"/>
      <charset val="238"/>
    </font>
    <font>
      <sz val="10"/>
      <name val="Garamond"/>
      <family val="1"/>
      <charset val="238"/>
    </font>
    <font>
      <b/>
      <sz val="10"/>
      <color indexed="54"/>
      <name val="Arial"/>
      <family val="2"/>
      <charset val="238"/>
    </font>
    <font>
      <b/>
      <sz val="10"/>
      <color indexed="53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trike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scheme val="minor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64"/>
      </right>
      <top/>
      <bottom style="thin">
        <color indexed="63"/>
      </bottom>
      <diagonal/>
    </border>
    <border>
      <left style="thin">
        <color indexed="63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0" fontId="20" fillId="0" borderId="0" applyNumberFormat="0" applyFill="0" applyBorder="0" applyAlignment="0" applyProtection="0"/>
    <xf numFmtId="0" fontId="2" fillId="0" borderId="0"/>
    <xf numFmtId="0" fontId="19" fillId="0" borderId="0"/>
    <xf numFmtId="0" fontId="19" fillId="0" borderId="0"/>
    <xf numFmtId="0" fontId="1" fillId="0" borderId="0"/>
  </cellStyleXfs>
  <cellXfs count="183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5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9" fillId="0" borderId="0" xfId="3"/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8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5" applyFont="1" applyFill="1" applyBorder="1" applyAlignment="1">
      <alignment vertical="center"/>
    </xf>
    <xf numFmtId="0" fontId="3" fillId="4" borderId="3" xfId="5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2" fillId="0" borderId="6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center"/>
    </xf>
    <xf numFmtId="0" fontId="5" fillId="0" borderId="1" xfId="5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center" vertical="center"/>
    </xf>
    <xf numFmtId="0" fontId="10" fillId="0" borderId="10" xfId="0" applyFont="1" applyFill="1" applyBorder="1"/>
    <xf numFmtId="0" fontId="2" fillId="0" borderId="1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2" fillId="0" borderId="6" xfId="0" applyFont="1" applyBorder="1" applyAlignment="1">
      <alignment vertical="top" wrapText="1"/>
    </xf>
    <xf numFmtId="0" fontId="12" fillId="0" borderId="0" xfId="0" applyFont="1"/>
    <xf numFmtId="166" fontId="13" fillId="3" borderId="13" xfId="0" applyNumberFormat="1" applyFont="1" applyFill="1" applyBorder="1" applyAlignment="1">
      <alignment horizontal="center" vertical="center"/>
    </xf>
    <xf numFmtId="166" fontId="13" fillId="3" borderId="14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left" vertical="center"/>
    </xf>
    <xf numFmtId="166" fontId="11" fillId="3" borderId="16" xfId="0" applyNumberFormat="1" applyFont="1" applyFill="1" applyBorder="1" applyAlignment="1">
      <alignment horizontal="center" vertical="center"/>
    </xf>
    <xf numFmtId="166" fontId="11" fillId="3" borderId="17" xfId="0" applyNumberFormat="1" applyFont="1" applyFill="1" applyBorder="1" applyAlignment="1">
      <alignment horizontal="center" vertical="center"/>
    </xf>
    <xf numFmtId="166" fontId="11" fillId="3" borderId="18" xfId="0" applyNumberFormat="1" applyFont="1" applyFill="1" applyBorder="1" applyAlignment="1">
      <alignment horizontal="center" vertical="center"/>
    </xf>
    <xf numFmtId="166" fontId="13" fillId="3" borderId="19" xfId="0" applyNumberFormat="1" applyFont="1" applyFill="1" applyBorder="1" applyAlignment="1">
      <alignment horizontal="center" vertical="center"/>
    </xf>
    <xf numFmtId="166" fontId="14" fillId="3" borderId="20" xfId="0" applyNumberFormat="1" applyFont="1" applyFill="1" applyBorder="1" applyAlignment="1">
      <alignment horizontal="center" vertical="center"/>
    </xf>
    <xf numFmtId="166" fontId="14" fillId="3" borderId="21" xfId="0" applyNumberFormat="1" applyFont="1" applyFill="1" applyBorder="1" applyAlignment="1">
      <alignment horizontal="center" vertical="center"/>
    </xf>
    <xf numFmtId="166" fontId="14" fillId="3" borderId="22" xfId="0" applyNumberFormat="1" applyFont="1" applyFill="1" applyBorder="1" applyAlignment="1">
      <alignment horizontal="center" vertical="center"/>
    </xf>
    <xf numFmtId="166" fontId="21" fillId="5" borderId="8" xfId="0" applyNumberFormat="1" applyFont="1" applyFill="1" applyBorder="1" applyAlignment="1">
      <alignment horizontal="center" vertical="center"/>
    </xf>
    <xf numFmtId="166" fontId="21" fillId="5" borderId="23" xfId="0" applyNumberFormat="1" applyFont="1" applyFill="1" applyBorder="1" applyAlignment="1">
      <alignment horizontal="center" vertical="center"/>
    </xf>
    <xf numFmtId="166" fontId="21" fillId="5" borderId="4" xfId="0" applyNumberFormat="1" applyFont="1" applyFill="1" applyBorder="1" applyAlignment="1">
      <alignment horizontal="center" vertical="center"/>
    </xf>
    <xf numFmtId="166" fontId="21" fillId="5" borderId="2" xfId="0" applyNumberFormat="1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left" vertical="top" wrapText="1"/>
    </xf>
    <xf numFmtId="0" fontId="2" fillId="0" borderId="6" xfId="2" applyFont="1" applyFill="1" applyBorder="1" applyAlignment="1">
      <alignment vertical="top" wrapText="1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6" fontId="22" fillId="5" borderId="4" xfId="0" applyNumberFormat="1" applyFont="1" applyFill="1" applyBorder="1" applyAlignment="1">
      <alignment horizontal="center" vertical="center"/>
    </xf>
    <xf numFmtId="166" fontId="22" fillId="5" borderId="2" xfId="0" applyNumberFormat="1" applyFont="1" applyFill="1" applyBorder="1" applyAlignment="1">
      <alignment horizontal="center" vertical="center"/>
    </xf>
    <xf numFmtId="166" fontId="22" fillId="5" borderId="23" xfId="0" applyNumberFormat="1" applyFont="1" applyFill="1" applyBorder="1" applyAlignment="1">
      <alignment horizontal="center" vertical="center"/>
    </xf>
    <xf numFmtId="166" fontId="23" fillId="5" borderId="4" xfId="0" applyNumberFormat="1" applyFont="1" applyFill="1" applyBorder="1" applyAlignment="1">
      <alignment horizontal="center" vertical="center"/>
    </xf>
    <xf numFmtId="166" fontId="23" fillId="5" borderId="2" xfId="0" applyNumberFormat="1" applyFont="1" applyFill="1" applyBorder="1" applyAlignment="1">
      <alignment horizontal="center" vertical="center"/>
    </xf>
    <xf numFmtId="166" fontId="23" fillId="5" borderId="23" xfId="0" applyNumberFormat="1" applyFont="1" applyFill="1" applyBorder="1" applyAlignment="1">
      <alignment horizontal="center" vertical="center"/>
    </xf>
    <xf numFmtId="166" fontId="23" fillId="5" borderId="8" xfId="0" applyNumberFormat="1" applyFont="1" applyFill="1" applyBorder="1" applyAlignment="1">
      <alignment horizontal="center" vertical="center"/>
    </xf>
    <xf numFmtId="166" fontId="23" fillId="5" borderId="24" xfId="0" applyNumberFormat="1" applyFont="1" applyFill="1" applyBorder="1" applyAlignment="1">
      <alignment horizontal="center" vertical="center"/>
    </xf>
    <xf numFmtId="0" fontId="2" fillId="0" borderId="6" xfId="2" applyFont="1" applyBorder="1" applyAlignment="1">
      <alignment vertical="top" wrapText="1"/>
    </xf>
    <xf numFmtId="0" fontId="2" fillId="5" borderId="6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16" fillId="5" borderId="25" xfId="1" applyFont="1" applyFill="1" applyBorder="1" applyAlignment="1">
      <alignment vertical="center"/>
    </xf>
    <xf numFmtId="0" fontId="0" fillId="5" borderId="26" xfId="0" applyFont="1" applyFill="1" applyBorder="1"/>
    <xf numFmtId="0" fontId="10" fillId="5" borderId="27" xfId="0" applyFont="1" applyFill="1" applyBorder="1"/>
    <xf numFmtId="0" fontId="24" fillId="2" borderId="1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top" wrapText="1"/>
    </xf>
    <xf numFmtId="0" fontId="3" fillId="3" borderId="29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top" wrapText="1"/>
    </xf>
    <xf numFmtId="0" fontId="15" fillId="0" borderId="35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166" fontId="21" fillId="5" borderId="24" xfId="0" applyNumberFormat="1" applyFont="1" applyFill="1" applyBorder="1" applyAlignment="1">
      <alignment horizontal="center" vertical="center"/>
    </xf>
    <xf numFmtId="166" fontId="13" fillId="6" borderId="4" xfId="0" applyNumberFormat="1" applyFont="1" applyFill="1" applyBorder="1" applyAlignment="1">
      <alignment horizontal="center" vertical="center"/>
    </xf>
    <xf numFmtId="166" fontId="13" fillId="6" borderId="2" xfId="0" applyNumberFormat="1" applyFont="1" applyFill="1" applyBorder="1" applyAlignment="1">
      <alignment horizontal="center" vertical="center"/>
    </xf>
    <xf numFmtId="166" fontId="13" fillId="6" borderId="23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Border="1" applyAlignment="1">
      <alignment vertical="top" wrapText="1"/>
    </xf>
    <xf numFmtId="0" fontId="2" fillId="0" borderId="2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6" fontId="22" fillId="5" borderId="8" xfId="0" applyNumberFormat="1" applyFont="1" applyFill="1" applyBorder="1" applyAlignment="1">
      <alignment horizontal="center" vertical="center"/>
    </xf>
    <xf numFmtId="0" fontId="2" fillId="0" borderId="10" xfId="0" applyFont="1" applyFill="1" applyBorder="1"/>
    <xf numFmtId="0" fontId="3" fillId="0" borderId="1" xfId="0" applyFont="1" applyFill="1" applyBorder="1" applyAlignment="1">
      <alignment vertical="top" wrapText="1"/>
    </xf>
    <xf numFmtId="0" fontId="17" fillId="0" borderId="3" xfId="0" applyFont="1" applyFill="1" applyBorder="1" applyAlignment="1">
      <alignment vertical="top" wrapText="1"/>
    </xf>
    <xf numFmtId="166" fontId="22" fillId="5" borderId="24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6" xfId="0" applyFont="1" applyFill="1" applyBorder="1"/>
    <xf numFmtId="0" fontId="16" fillId="0" borderId="1" xfId="1" applyFont="1" applyFill="1" applyBorder="1" applyAlignment="1">
      <alignment vertical="center"/>
    </xf>
    <xf numFmtId="0" fontId="2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/>
    </xf>
    <xf numFmtId="0" fontId="18" fillId="0" borderId="0" xfId="0" applyFont="1" applyFill="1"/>
    <xf numFmtId="0" fontId="5" fillId="0" borderId="2" xfId="0" applyFont="1" applyFill="1" applyBorder="1" applyAlignment="1">
      <alignment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66" fontId="13" fillId="3" borderId="15" xfId="0" applyNumberFormat="1" applyFont="1" applyFill="1" applyBorder="1" applyAlignment="1">
      <alignment horizontal="center" vertical="center"/>
    </xf>
    <xf numFmtId="166" fontId="23" fillId="5" borderId="8" xfId="0" applyNumberFormat="1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3" xfId="0" applyFont="1" applyFill="1" applyBorder="1" applyAlignment="1">
      <alignment horizontal="center" vertical="center"/>
    </xf>
    <xf numFmtId="166" fontId="21" fillId="5" borderId="8" xfId="0" applyNumberFormat="1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horizontal="center" vertical="center"/>
    </xf>
    <xf numFmtId="0" fontId="21" fillId="5" borderId="3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right" vertical="center"/>
    </xf>
    <xf numFmtId="0" fontId="11" fillId="6" borderId="15" xfId="0" applyFont="1" applyFill="1" applyBorder="1" applyAlignment="1">
      <alignment horizontal="right" vertical="center"/>
    </xf>
    <xf numFmtId="0" fontId="13" fillId="6" borderId="15" xfId="0" applyFont="1" applyFill="1" applyBorder="1" applyAlignment="1">
      <alignment horizontal="right" vertical="center"/>
    </xf>
    <xf numFmtId="166" fontId="22" fillId="5" borderId="8" xfId="0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3" xfId="0" applyFont="1" applyFill="1" applyBorder="1" applyAlignment="1">
      <alignment horizontal="center" vertical="center"/>
    </xf>
    <xf numFmtId="166" fontId="21" fillId="5" borderId="1" xfId="0" applyNumberFormat="1" applyFont="1" applyFill="1" applyBorder="1" applyAlignment="1">
      <alignment horizontal="center" vertical="center"/>
    </xf>
    <xf numFmtId="166" fontId="21" fillId="5" borderId="3" xfId="0" applyNumberFormat="1" applyFont="1" applyFill="1" applyBorder="1" applyAlignment="1">
      <alignment horizontal="center" vertical="center"/>
    </xf>
    <xf numFmtId="0" fontId="13" fillId="6" borderId="28" xfId="0" applyFont="1" applyFill="1" applyBorder="1" applyAlignment="1">
      <alignment horizontal="right" vertical="center"/>
    </xf>
    <xf numFmtId="0" fontId="13" fillId="6" borderId="31" xfId="0" applyFont="1" applyFill="1" applyBorder="1" applyAlignment="1">
      <alignment horizontal="right" vertical="center"/>
    </xf>
    <xf numFmtId="0" fontId="3" fillId="4" borderId="8" xfId="5" applyFont="1" applyFill="1" applyBorder="1" applyAlignment="1">
      <alignment horizontal="left" vertical="center"/>
    </xf>
    <xf numFmtId="0" fontId="3" fillId="4" borderId="3" xfId="5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66" fontId="11" fillId="3" borderId="15" xfId="0" applyNumberFormat="1" applyFont="1" applyFill="1" applyBorder="1" applyAlignment="1">
      <alignment horizontal="center" vertical="center"/>
    </xf>
    <xf numFmtId="166" fontId="14" fillId="3" borderId="15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9" fillId="0" borderId="45" xfId="0" applyFont="1" applyBorder="1" applyAlignment="1">
      <alignment horizontal="left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8" fillId="0" borderId="44" xfId="0" applyFont="1" applyBorder="1" applyAlignment="1">
      <alignment horizontal="center"/>
    </xf>
    <xf numFmtId="0" fontId="8" fillId="4" borderId="4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39" xfId="0" applyFont="1" applyBorder="1" applyAlignment="1">
      <alignment horizontal="center" vertical="center"/>
    </xf>
    <xf numFmtId="166" fontId="22" fillId="5" borderId="1" xfId="0" applyNumberFormat="1" applyFont="1" applyFill="1" applyBorder="1" applyAlignment="1">
      <alignment horizontal="center" vertical="center"/>
    </xf>
    <xf numFmtId="166" fontId="22" fillId="5" borderId="3" xfId="0" applyNumberFormat="1" applyFont="1" applyFill="1" applyBorder="1" applyAlignment="1">
      <alignment horizontal="center" vertical="center"/>
    </xf>
  </cellXfs>
  <cellStyles count="6">
    <cellStyle name="Magyarázó szöveg" xfId="1" builtinId="53"/>
    <cellStyle name="Normál" xfId="0" builtinId="0"/>
    <cellStyle name="Normál 2" xfId="2" xr:uid="{46515670-90D3-45E7-A10D-AF8BEAC9899F}"/>
    <cellStyle name="Normál 3" xfId="3" xr:uid="{F9763B38-CD1D-4196-8C4C-FAEC9665D0AE}"/>
    <cellStyle name="Normál 3 2" xfId="4" xr:uid="{CD59193F-78CA-4051-8AB4-70AF5EB4D650}"/>
    <cellStyle name="Normál_Közös" xfId="5" xr:uid="{F2B04CCD-57D2-424A-90DC-2232274A96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F496-321E-49F1-B736-325075060F08}">
  <dimension ref="A1:W203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9" sqref="C59"/>
    </sheetView>
  </sheetViews>
  <sheetFormatPr defaultColWidth="10.6640625" defaultRowHeight="13.2" x14ac:dyDescent="0.25"/>
  <cols>
    <col min="1" max="1" width="16.5546875" style="3" customWidth="1"/>
    <col min="2" max="2" width="65" style="1" customWidth="1"/>
    <col min="3" max="11" width="4.33203125" style="4" customWidth="1"/>
    <col min="12" max="12" width="4.33203125" style="2" customWidth="1"/>
    <col min="13" max="13" width="3.33203125" style="3" customWidth="1"/>
    <col min="14" max="14" width="17.109375" style="3" customWidth="1"/>
    <col min="15" max="15" width="53.88671875" style="3" customWidth="1"/>
    <col min="16" max="16" width="2.88671875" style="3" customWidth="1"/>
    <col min="17" max="17" width="7" style="3" customWidth="1"/>
    <col min="18" max="18" width="10.44140625" style="3" customWidth="1"/>
    <col min="19" max="19" width="2.88671875" style="3" customWidth="1"/>
    <col min="20" max="20" width="7" style="3" customWidth="1"/>
    <col min="21" max="21" width="10.44140625" style="3" customWidth="1"/>
    <col min="22" max="22" width="27.44140625" style="3" customWidth="1"/>
    <col min="23" max="23" width="53.44140625" style="1" customWidth="1"/>
    <col min="24" max="16384" width="10.6640625" style="1"/>
  </cols>
  <sheetData>
    <row r="1" spans="1:23" ht="25.5" customHeight="1" x14ac:dyDescent="0.4">
      <c r="A1" s="179" t="s">
        <v>168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</row>
    <row r="2" spans="1:23" s="2" customFormat="1" ht="21" customHeight="1" thickBot="1" x14ac:dyDescent="0.3">
      <c r="A2" s="164" t="s">
        <v>100</v>
      </c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64"/>
      <c r="N2" s="164"/>
      <c r="O2" s="164"/>
      <c r="P2" s="3"/>
      <c r="Q2" s="3"/>
      <c r="R2" s="3"/>
      <c r="S2" s="3"/>
      <c r="T2" s="3"/>
      <c r="U2" s="3"/>
      <c r="V2" s="4"/>
    </row>
    <row r="3" spans="1:23" customFormat="1" ht="18" customHeight="1" thickTop="1" x14ac:dyDescent="0.3">
      <c r="A3" s="167" t="s">
        <v>122</v>
      </c>
      <c r="B3" s="169" t="s">
        <v>121</v>
      </c>
      <c r="C3" s="173" t="s">
        <v>92</v>
      </c>
      <c r="D3" s="174"/>
      <c r="E3" s="174"/>
      <c r="F3" s="174"/>
      <c r="G3" s="173" t="s">
        <v>94</v>
      </c>
      <c r="H3" s="174"/>
      <c r="I3" s="174"/>
      <c r="J3" s="174"/>
      <c r="K3" s="175" t="s">
        <v>93</v>
      </c>
      <c r="L3" s="165" t="s">
        <v>95</v>
      </c>
      <c r="M3" s="167" t="s">
        <v>123</v>
      </c>
      <c r="N3" s="168"/>
      <c r="O3" s="169"/>
      <c r="P3" s="169" t="s">
        <v>124</v>
      </c>
      <c r="Q3" s="169"/>
      <c r="R3" s="169"/>
      <c r="S3" s="169" t="s">
        <v>126</v>
      </c>
      <c r="T3" s="169"/>
      <c r="U3" s="169"/>
      <c r="V3" s="169" t="s">
        <v>125</v>
      </c>
      <c r="W3" s="180" t="s">
        <v>121</v>
      </c>
    </row>
    <row r="4" spans="1:23" customFormat="1" ht="12.75" customHeight="1" x14ac:dyDescent="0.25">
      <c r="A4" s="170"/>
      <c r="B4" s="172"/>
      <c r="C4" s="20">
        <v>1</v>
      </c>
      <c r="D4" s="21">
        <v>2</v>
      </c>
      <c r="E4" s="21">
        <v>3</v>
      </c>
      <c r="F4" s="21">
        <v>4</v>
      </c>
      <c r="G4" s="20" t="s">
        <v>99</v>
      </c>
      <c r="H4" s="21" t="s">
        <v>98</v>
      </c>
      <c r="I4" s="21" t="s">
        <v>97</v>
      </c>
      <c r="J4" s="21" t="s">
        <v>96</v>
      </c>
      <c r="K4" s="176"/>
      <c r="L4" s="166"/>
      <c r="M4" s="170"/>
      <c r="N4" s="171"/>
      <c r="O4" s="172"/>
      <c r="P4" s="172"/>
      <c r="Q4" s="172"/>
      <c r="R4" s="172"/>
      <c r="S4" s="172"/>
      <c r="T4" s="172"/>
      <c r="U4" s="172"/>
      <c r="V4" s="172"/>
      <c r="W4" s="172"/>
    </row>
    <row r="5" spans="1:23" customFormat="1" ht="12.75" customHeight="1" x14ac:dyDescent="0.25">
      <c r="A5" s="30" t="s">
        <v>102</v>
      </c>
      <c r="B5" s="39"/>
      <c r="C5" s="28"/>
      <c r="D5" s="29"/>
      <c r="E5" s="29"/>
      <c r="F5" s="29"/>
      <c r="G5" s="28"/>
      <c r="H5" s="29"/>
      <c r="I5" s="29"/>
      <c r="J5" s="29"/>
      <c r="K5" s="27"/>
      <c r="L5" s="27"/>
      <c r="M5" s="77"/>
      <c r="N5" s="77"/>
      <c r="O5" s="77"/>
      <c r="P5" s="77"/>
      <c r="Q5" s="77"/>
      <c r="R5" s="77"/>
      <c r="S5" s="77"/>
      <c r="T5" s="77"/>
      <c r="U5" s="77"/>
      <c r="V5" s="177"/>
      <c r="W5" s="178"/>
    </row>
    <row r="6" spans="1:23" s="5" customFormat="1" x14ac:dyDescent="0.25">
      <c r="A6" s="155" t="s">
        <v>91</v>
      </c>
      <c r="B6" s="156"/>
      <c r="C6" s="132"/>
      <c r="D6" s="133"/>
      <c r="E6" s="133"/>
      <c r="F6" s="133"/>
      <c r="G6" s="132"/>
      <c r="H6" s="133"/>
      <c r="I6" s="133"/>
      <c r="J6" s="133"/>
      <c r="K6" s="133"/>
      <c r="L6" s="134"/>
      <c r="M6" s="129"/>
      <c r="N6" s="130"/>
      <c r="O6" s="130"/>
      <c r="P6" s="130"/>
      <c r="Q6" s="130"/>
      <c r="R6" s="130"/>
      <c r="S6" s="130"/>
      <c r="T6" s="130"/>
      <c r="U6" s="130"/>
      <c r="V6" s="130"/>
      <c r="W6" s="131"/>
    </row>
    <row r="7" spans="1:23" s="5" customFormat="1" ht="12.75" customHeight="1" x14ac:dyDescent="0.25">
      <c r="A7" s="36" t="s">
        <v>184</v>
      </c>
      <c r="B7" s="123" t="s">
        <v>169</v>
      </c>
      <c r="C7" s="107" t="s">
        <v>18</v>
      </c>
      <c r="D7" s="108"/>
      <c r="E7" s="11"/>
      <c r="F7" s="11"/>
      <c r="G7" s="22">
        <v>3</v>
      </c>
      <c r="H7" s="15"/>
      <c r="I7" s="15"/>
      <c r="J7" s="23"/>
      <c r="K7" s="24">
        <v>6</v>
      </c>
      <c r="L7" s="24" t="s">
        <v>20</v>
      </c>
      <c r="M7" s="104"/>
      <c r="N7" s="92"/>
      <c r="O7" s="105"/>
      <c r="P7" s="10"/>
      <c r="Q7" s="11"/>
      <c r="R7" s="10"/>
      <c r="S7" s="97"/>
      <c r="T7" s="11"/>
      <c r="U7" s="12"/>
      <c r="V7" s="35" t="s">
        <v>38</v>
      </c>
      <c r="W7" s="35" t="s">
        <v>194</v>
      </c>
    </row>
    <row r="8" spans="1:23" s="5" customFormat="1" ht="12.75" customHeight="1" x14ac:dyDescent="0.25">
      <c r="A8" s="36" t="s">
        <v>185</v>
      </c>
      <c r="B8" s="35" t="s">
        <v>170</v>
      </c>
      <c r="C8" s="107" t="s">
        <v>18</v>
      </c>
      <c r="D8" s="11"/>
      <c r="E8" s="15"/>
      <c r="F8" s="11"/>
      <c r="G8" s="22"/>
      <c r="H8" s="15">
        <v>3</v>
      </c>
      <c r="I8" s="15"/>
      <c r="J8" s="23"/>
      <c r="K8" s="24">
        <v>6</v>
      </c>
      <c r="L8" s="24" t="s">
        <v>21</v>
      </c>
      <c r="M8" s="81"/>
      <c r="N8" s="85"/>
      <c r="O8" s="106"/>
      <c r="P8" s="10"/>
      <c r="Q8" s="11"/>
      <c r="R8" s="10"/>
      <c r="S8" s="97"/>
      <c r="T8" s="11"/>
      <c r="U8" s="12"/>
      <c r="V8" s="46" t="s">
        <v>38</v>
      </c>
      <c r="W8" s="35" t="s">
        <v>195</v>
      </c>
    </row>
    <row r="9" spans="1:23" s="5" customFormat="1" ht="12.75" customHeight="1" x14ac:dyDescent="0.25">
      <c r="A9" s="106" t="s">
        <v>186</v>
      </c>
      <c r="B9" s="124" t="s">
        <v>171</v>
      </c>
      <c r="C9" s="107" t="s">
        <v>18</v>
      </c>
      <c r="E9" s="11"/>
      <c r="F9" s="11"/>
      <c r="G9" s="22"/>
      <c r="H9" s="15"/>
      <c r="I9" s="15">
        <v>4</v>
      </c>
      <c r="J9" s="23"/>
      <c r="K9" s="24">
        <v>8</v>
      </c>
      <c r="L9" s="24" t="s">
        <v>21</v>
      </c>
      <c r="M9" s="45"/>
      <c r="N9" s="90"/>
      <c r="O9" s="83"/>
      <c r="P9" s="97"/>
      <c r="Q9" s="98"/>
      <c r="R9" s="10"/>
      <c r="S9" s="97"/>
      <c r="T9" s="98"/>
      <c r="U9" s="12"/>
      <c r="V9" s="46" t="s">
        <v>172</v>
      </c>
      <c r="W9" s="35" t="s">
        <v>196</v>
      </c>
    </row>
    <row r="10" spans="1:23" s="47" customFormat="1" ht="12.75" customHeight="1" x14ac:dyDescent="0.25">
      <c r="A10" s="146" t="s">
        <v>127</v>
      </c>
      <c r="B10" s="146"/>
      <c r="C10" s="51">
        <f>SUMIF(C7:C9,"=x",$G7:$G9)+SUMIF(C7:C9,"=x",$H7:$H9)+SUMIF(C7:C9,"=x",$I7:$I9)</f>
        <v>10</v>
      </c>
      <c r="D10" s="52">
        <f>SUMIF(D7:D9,"=x",$G7:$G9)+SUMIF(D7:D9,"=x",$H7:$H9)+SUMIF(D7:D9,"=x",$I7:$I9)</f>
        <v>0</v>
      </c>
      <c r="E10" s="52">
        <f>SUMIF(E7:E9,"=x",$G7:$G9)+SUMIF(E7:E9,"=x",$H7:$H9)+SUMIF(E7:E9,"=x",$I7:$I9)</f>
        <v>0</v>
      </c>
      <c r="F10" s="53">
        <f>SUMIF(F7:F9,"=x",$G7:$G9)+SUMIF(F7:F9,"=x",$H7:$H9)+SUMIF(F7:F9,"=x",$I7:$I9)</f>
        <v>0</v>
      </c>
      <c r="G10" s="160">
        <f>SUM(C10:F10)</f>
        <v>10</v>
      </c>
      <c r="H10" s="160"/>
      <c r="I10" s="160"/>
      <c r="J10" s="160"/>
      <c r="K10" s="160"/>
      <c r="L10" s="160"/>
      <c r="M10" s="82"/>
      <c r="N10" s="86"/>
      <c r="O10" s="84"/>
      <c r="P10" s="82"/>
      <c r="Q10" s="87"/>
      <c r="R10" s="84"/>
      <c r="S10" s="82"/>
      <c r="T10" s="87"/>
      <c r="U10" s="84"/>
      <c r="V10" s="50"/>
      <c r="W10" s="78"/>
    </row>
    <row r="11" spans="1:23" s="47" customFormat="1" ht="12.75" customHeight="1" x14ac:dyDescent="0.25">
      <c r="A11" s="147" t="s">
        <v>128</v>
      </c>
      <c r="B11" s="147"/>
      <c r="C11" s="48">
        <f>SUMIF(C7:C9,"=x",$K7:$K9)</f>
        <v>20</v>
      </c>
      <c r="D11" s="49">
        <f>SUMIF(D7:D9,"=x",$K7:$K9)</f>
        <v>0</v>
      </c>
      <c r="E11" s="49">
        <f>SUMIF(E7:E9,"=x",$K7:$K9)</f>
        <v>0</v>
      </c>
      <c r="F11" s="54">
        <f>SUMIF(F7:F9,"=x",$K7:$K9)</f>
        <v>0</v>
      </c>
      <c r="G11" s="138">
        <f>SUM(C11:F11)</f>
        <v>20</v>
      </c>
      <c r="H11" s="138"/>
      <c r="I11" s="138"/>
      <c r="J11" s="138"/>
      <c r="K11" s="138"/>
      <c r="L11" s="138"/>
      <c r="M11" s="82"/>
      <c r="N11" s="87"/>
      <c r="O11" s="84"/>
      <c r="P11" s="82"/>
      <c r="Q11" s="87"/>
      <c r="R11" s="84"/>
      <c r="S11" s="82"/>
      <c r="T11" s="87"/>
      <c r="U11" s="84"/>
      <c r="V11" s="50"/>
      <c r="W11" s="79"/>
    </row>
    <row r="12" spans="1:23" s="47" customFormat="1" ht="12.75" customHeight="1" x14ac:dyDescent="0.25">
      <c r="A12" s="145" t="s">
        <v>129</v>
      </c>
      <c r="B12" s="145"/>
      <c r="C12" s="55">
        <f>SUMPRODUCT(--(C7:C9="x"),--($L7:$L9="K"))</f>
        <v>1</v>
      </c>
      <c r="D12" s="56">
        <f>SUMPRODUCT(--(D7:D9="x"),--($L7:$L9="K"))</f>
        <v>0</v>
      </c>
      <c r="E12" s="56">
        <f>SUMPRODUCT(--(E7:E9="x"),--($L7:$L9="K"))</f>
        <v>0</v>
      </c>
      <c r="F12" s="57">
        <f>SUMPRODUCT(--(F7:F9="x"),--($L7:$L9="K"))</f>
        <v>0</v>
      </c>
      <c r="G12" s="161">
        <f>SUM(C12:F12)</f>
        <v>1</v>
      </c>
      <c r="H12" s="161"/>
      <c r="I12" s="161"/>
      <c r="J12" s="161"/>
      <c r="K12" s="161"/>
      <c r="L12" s="161"/>
      <c r="M12" s="82"/>
      <c r="N12" s="87"/>
      <c r="O12" s="84"/>
      <c r="P12" s="82"/>
      <c r="Q12" s="87"/>
      <c r="R12" s="84"/>
      <c r="S12" s="82"/>
      <c r="T12" s="87"/>
      <c r="U12" s="84"/>
      <c r="V12" s="50"/>
      <c r="W12" s="80"/>
    </row>
    <row r="13" spans="1:23" s="5" customFormat="1" x14ac:dyDescent="0.25">
      <c r="A13" s="155" t="s">
        <v>101</v>
      </c>
      <c r="B13" s="156"/>
      <c r="C13" s="132"/>
      <c r="D13" s="133"/>
      <c r="E13" s="133"/>
      <c r="F13" s="133"/>
      <c r="G13" s="132"/>
      <c r="H13" s="133"/>
      <c r="I13" s="133"/>
      <c r="J13" s="133"/>
      <c r="K13" s="133"/>
      <c r="L13" s="134"/>
      <c r="M13" s="129"/>
      <c r="N13" s="130"/>
      <c r="O13" s="130"/>
      <c r="P13" s="130"/>
      <c r="Q13" s="130"/>
      <c r="R13" s="130"/>
      <c r="S13" s="130"/>
      <c r="T13" s="130"/>
      <c r="U13" s="130"/>
      <c r="V13" s="130"/>
      <c r="W13" s="131"/>
    </row>
    <row r="14" spans="1:23" s="5" customFormat="1" ht="12.75" customHeight="1" x14ac:dyDescent="0.25">
      <c r="A14" s="36" t="s">
        <v>177</v>
      </c>
      <c r="B14" s="35" t="s">
        <v>63</v>
      </c>
      <c r="C14" s="107" t="s">
        <v>18</v>
      </c>
      <c r="D14" s="11"/>
      <c r="E14" s="11"/>
      <c r="F14" s="11"/>
      <c r="G14" s="22">
        <v>4</v>
      </c>
      <c r="H14" s="15"/>
      <c r="I14" s="15"/>
      <c r="J14" s="23"/>
      <c r="K14" s="24">
        <v>8</v>
      </c>
      <c r="L14" s="24" t="s">
        <v>20</v>
      </c>
      <c r="M14" s="93"/>
      <c r="N14" s="94"/>
      <c r="O14" s="37"/>
      <c r="P14" s="97"/>
      <c r="Q14" s="11"/>
      <c r="R14" s="10"/>
      <c r="S14" s="97"/>
      <c r="T14" s="11"/>
      <c r="U14" s="12"/>
      <c r="V14" s="46" t="s">
        <v>23</v>
      </c>
      <c r="W14" s="46" t="s">
        <v>197</v>
      </c>
    </row>
    <row r="15" spans="1:23" s="5" customFormat="1" ht="13.5" customHeight="1" x14ac:dyDescent="0.25">
      <c r="A15" s="125" t="s">
        <v>187</v>
      </c>
      <c r="B15" s="35" t="s">
        <v>173</v>
      </c>
      <c r="C15" s="107" t="s">
        <v>18</v>
      </c>
      <c r="D15" s="11"/>
      <c r="E15" s="11"/>
      <c r="F15" s="11"/>
      <c r="G15" s="22"/>
      <c r="H15" s="15">
        <v>2</v>
      </c>
      <c r="I15" s="15"/>
      <c r="J15" s="23"/>
      <c r="K15" s="24">
        <v>4</v>
      </c>
      <c r="L15" s="24" t="s">
        <v>21</v>
      </c>
      <c r="M15" s="45"/>
      <c r="N15" s="90"/>
      <c r="O15" s="83"/>
      <c r="P15" s="45"/>
      <c r="Q15" s="90"/>
      <c r="R15" s="83"/>
      <c r="S15" s="45"/>
      <c r="T15" s="15"/>
      <c r="U15" s="12"/>
      <c r="V15" s="46" t="s">
        <v>23</v>
      </c>
      <c r="W15" s="46" t="s">
        <v>198</v>
      </c>
    </row>
    <row r="16" spans="1:23" s="5" customFormat="1" x14ac:dyDescent="0.25">
      <c r="A16" s="126" t="s">
        <v>188</v>
      </c>
      <c r="B16" s="35" t="s">
        <v>215</v>
      </c>
      <c r="C16" s="107"/>
      <c r="D16" s="11" t="s">
        <v>18</v>
      </c>
      <c r="E16" s="11"/>
      <c r="F16" s="11"/>
      <c r="G16" s="22"/>
      <c r="H16" s="15"/>
      <c r="I16" s="15">
        <v>4</v>
      </c>
      <c r="J16" s="23"/>
      <c r="K16" s="24">
        <v>8</v>
      </c>
      <c r="L16" s="24" t="s">
        <v>21</v>
      </c>
      <c r="M16" s="45"/>
      <c r="N16" s="90"/>
      <c r="O16" s="83"/>
      <c r="P16" s="97"/>
      <c r="Q16" s="98"/>
      <c r="R16" s="10"/>
      <c r="S16" s="97"/>
      <c r="T16" s="98"/>
      <c r="U16" s="12"/>
      <c r="V16" s="35" t="s">
        <v>25</v>
      </c>
      <c r="W16" s="46" t="s">
        <v>199</v>
      </c>
    </row>
    <row r="17" spans="1:23" s="47" customFormat="1" ht="12.75" customHeight="1" x14ac:dyDescent="0.25">
      <c r="A17" s="146" t="s">
        <v>127</v>
      </c>
      <c r="B17" s="146"/>
      <c r="C17" s="51">
        <f>SUMIF(C14:C16,"=x",$G14:$G16)+SUMIF(C14:C16,"=x",$H14:$H16)+SUMIF(C14:C16,"=x",$I14:$I16)</f>
        <v>6</v>
      </c>
      <c r="D17" s="52">
        <f>SUMIF(D14:D16,"=x",$G14:$G16)+SUMIF(D14:D16,"=x",$H14:$H16)+SUMIF(D14:D16,"=x",$I14:$I16)</f>
        <v>4</v>
      </c>
      <c r="E17" s="52">
        <f>SUMIF(E14:E16,"=x",$G14:$G16)+SUMIF(E14:E16,"=x",$H14:$H16)+SUMIF(E14:E16,"=x",$I14:$I16)</f>
        <v>0</v>
      </c>
      <c r="F17" s="53">
        <f>SUMIF(F14:F16,"=x",$G14:$G16)+SUMIF(F14:F16,"=x",$H14:$H16)+SUMIF(F14:F16,"=x",$I14:$I16)</f>
        <v>0</v>
      </c>
      <c r="G17" s="160">
        <f>SUM(C17:F17)</f>
        <v>10</v>
      </c>
      <c r="H17" s="160"/>
      <c r="I17" s="160"/>
      <c r="J17" s="160"/>
      <c r="K17" s="160"/>
      <c r="L17" s="160"/>
      <c r="M17" s="82"/>
      <c r="N17" s="86"/>
      <c r="O17" s="84"/>
      <c r="P17" s="82"/>
      <c r="Q17" s="87"/>
      <c r="R17" s="84"/>
      <c r="S17" s="82"/>
      <c r="T17" s="87"/>
      <c r="U17" s="84"/>
      <c r="V17" s="50"/>
      <c r="W17" s="78"/>
    </row>
    <row r="18" spans="1:23" s="47" customFormat="1" ht="12.75" customHeight="1" x14ac:dyDescent="0.25">
      <c r="A18" s="147" t="s">
        <v>128</v>
      </c>
      <c r="B18" s="147"/>
      <c r="C18" s="48">
        <f>SUMIF(C14:C16,"=x",$K14:$K16)</f>
        <v>12</v>
      </c>
      <c r="D18" s="49">
        <f>SUMIF(D14:D16,"=x",$K14:$K16)</f>
        <v>8</v>
      </c>
      <c r="E18" s="49">
        <f>SUMIF(E14:E16,"=x",$K14:$K16)</f>
        <v>0</v>
      </c>
      <c r="F18" s="54">
        <f>SUMIF(F14:F16,"=x",$K14:$K16)</f>
        <v>0</v>
      </c>
      <c r="G18" s="138">
        <f>SUM(C18:F18)</f>
        <v>20</v>
      </c>
      <c r="H18" s="138"/>
      <c r="I18" s="138"/>
      <c r="J18" s="138"/>
      <c r="K18" s="138"/>
      <c r="L18" s="138"/>
      <c r="M18" s="82"/>
      <c r="N18" s="87"/>
      <c r="O18" s="84"/>
      <c r="P18" s="82"/>
      <c r="Q18" s="87"/>
      <c r="R18" s="84"/>
      <c r="S18" s="82"/>
      <c r="T18" s="87"/>
      <c r="U18" s="84"/>
      <c r="V18" s="50"/>
      <c r="W18" s="79"/>
    </row>
    <row r="19" spans="1:23" s="47" customFormat="1" ht="12.75" customHeight="1" x14ac:dyDescent="0.25">
      <c r="A19" s="145" t="s">
        <v>129</v>
      </c>
      <c r="B19" s="145"/>
      <c r="C19" s="55">
        <f>SUMPRODUCT(--(C14:C16="x"),--($L14:$L16="K"))</f>
        <v>1</v>
      </c>
      <c r="D19" s="56">
        <f>SUMPRODUCT(--(D14:D16="x"),--($L14:$L16="K"))</f>
        <v>0</v>
      </c>
      <c r="E19" s="56">
        <f>SUMPRODUCT(--(E14:E16="x"),--($L14:$L16="K"))</f>
        <v>0</v>
      </c>
      <c r="F19" s="57">
        <f>SUMPRODUCT(--(F14:F16="x"),--($L14:$L16="K"))</f>
        <v>0</v>
      </c>
      <c r="G19" s="161">
        <f>SUM(C19:F19)</f>
        <v>1</v>
      </c>
      <c r="H19" s="161"/>
      <c r="I19" s="161"/>
      <c r="J19" s="161"/>
      <c r="K19" s="161"/>
      <c r="L19" s="161"/>
      <c r="M19" s="82"/>
      <c r="N19" s="87"/>
      <c r="O19" s="84"/>
      <c r="P19" s="82"/>
      <c r="Q19" s="87"/>
      <c r="R19" s="84"/>
      <c r="S19" s="82"/>
      <c r="T19" s="87"/>
      <c r="U19" s="84"/>
      <c r="V19" s="50"/>
      <c r="W19" s="80"/>
    </row>
    <row r="20" spans="1:23" s="5" customFormat="1" x14ac:dyDescent="0.25">
      <c r="A20" s="155" t="s">
        <v>103</v>
      </c>
      <c r="B20" s="156"/>
      <c r="C20" s="157"/>
      <c r="D20" s="158"/>
      <c r="E20" s="158"/>
      <c r="F20" s="158"/>
      <c r="G20" s="157"/>
      <c r="H20" s="158"/>
      <c r="I20" s="158"/>
      <c r="J20" s="158"/>
      <c r="K20" s="158"/>
      <c r="L20" s="159"/>
      <c r="M20" s="129"/>
      <c r="N20" s="130"/>
      <c r="O20" s="130"/>
      <c r="P20" s="130"/>
      <c r="Q20" s="130"/>
      <c r="R20" s="130"/>
      <c r="S20" s="130"/>
      <c r="T20" s="130"/>
      <c r="U20" s="130"/>
      <c r="V20" s="130"/>
      <c r="W20" s="131"/>
    </row>
    <row r="21" spans="1:23" s="5" customFormat="1" x14ac:dyDescent="0.25">
      <c r="A21" s="36" t="s">
        <v>207</v>
      </c>
      <c r="B21" s="35" t="s">
        <v>64</v>
      </c>
      <c r="C21" s="22"/>
      <c r="D21" s="15" t="s">
        <v>18</v>
      </c>
      <c r="E21" s="15"/>
      <c r="F21" s="15"/>
      <c r="G21" s="22">
        <v>2</v>
      </c>
      <c r="H21" s="15"/>
      <c r="I21" s="15"/>
      <c r="J21" s="23"/>
      <c r="K21" s="24">
        <v>2</v>
      </c>
      <c r="L21" s="24" t="s">
        <v>20</v>
      </c>
      <c r="M21" s="10"/>
      <c r="N21" s="11"/>
      <c r="O21" s="14"/>
      <c r="P21" s="97"/>
      <c r="Q21" s="11"/>
      <c r="R21" s="10"/>
      <c r="S21" s="97"/>
      <c r="T21" s="11"/>
      <c r="U21" s="12"/>
      <c r="V21" s="35" t="s">
        <v>34</v>
      </c>
      <c r="W21" s="75" t="s">
        <v>130</v>
      </c>
    </row>
    <row r="22" spans="1:23" s="5" customFormat="1" ht="12.75" customHeight="1" x14ac:dyDescent="0.25">
      <c r="A22" s="36" t="s">
        <v>39</v>
      </c>
      <c r="B22" s="35" t="s">
        <v>65</v>
      </c>
      <c r="C22" s="22"/>
      <c r="D22" s="15"/>
      <c r="E22" s="15" t="s">
        <v>18</v>
      </c>
      <c r="F22" s="15"/>
      <c r="G22" s="22">
        <v>2</v>
      </c>
      <c r="H22" s="15"/>
      <c r="I22" s="15"/>
      <c r="J22" s="23"/>
      <c r="K22" s="24">
        <v>3</v>
      </c>
      <c r="L22" s="24" t="s">
        <v>20</v>
      </c>
      <c r="M22" s="45" t="s">
        <v>165</v>
      </c>
      <c r="N22" s="90" t="str">
        <f>A21</f>
        <v>anyfiz1f20em</v>
      </c>
      <c r="O22" s="95" t="str">
        <f>B21</f>
        <v xml:space="preserve">Materials physics I </v>
      </c>
      <c r="P22" s="97"/>
      <c r="Q22" s="11"/>
      <c r="R22" s="10"/>
      <c r="S22" s="97"/>
      <c r="T22" s="11"/>
      <c r="U22" s="12"/>
      <c r="V22" s="35" t="s">
        <v>34</v>
      </c>
      <c r="W22" s="75" t="s">
        <v>131</v>
      </c>
    </row>
    <row r="23" spans="1:23" s="5" customFormat="1" x14ac:dyDescent="0.25">
      <c r="A23" s="36" t="s">
        <v>52</v>
      </c>
      <c r="B23" s="35" t="s">
        <v>68</v>
      </c>
      <c r="C23" s="22" t="s">
        <v>18</v>
      </c>
      <c r="D23" s="15"/>
      <c r="E23" s="15"/>
      <c r="F23" s="15"/>
      <c r="G23" s="22">
        <v>2</v>
      </c>
      <c r="H23" s="15"/>
      <c r="I23" s="15"/>
      <c r="J23" s="23"/>
      <c r="K23" s="24">
        <v>3</v>
      </c>
      <c r="L23" s="24" t="s">
        <v>20</v>
      </c>
      <c r="M23" s="10"/>
      <c r="N23" s="11"/>
      <c r="O23" s="10"/>
      <c r="P23" s="97"/>
      <c r="Q23" s="11"/>
      <c r="R23" s="10"/>
      <c r="S23" s="97"/>
      <c r="T23" s="11"/>
      <c r="U23" s="12"/>
      <c r="V23" s="46" t="s">
        <v>28</v>
      </c>
      <c r="W23" s="75" t="s">
        <v>132</v>
      </c>
    </row>
    <row r="24" spans="1:23" s="5" customFormat="1" ht="12.75" customHeight="1" x14ac:dyDescent="0.25">
      <c r="A24" s="36" t="s">
        <v>51</v>
      </c>
      <c r="B24" s="35" t="s">
        <v>69</v>
      </c>
      <c r="C24" s="22"/>
      <c r="D24" s="15" t="s">
        <v>18</v>
      </c>
      <c r="E24" s="15"/>
      <c r="F24" s="15"/>
      <c r="G24" s="22">
        <v>2</v>
      </c>
      <c r="H24" s="15"/>
      <c r="I24" s="15"/>
      <c r="J24" s="23"/>
      <c r="K24" s="24">
        <v>3</v>
      </c>
      <c r="L24" s="24" t="s">
        <v>20</v>
      </c>
      <c r="M24" s="45" t="s">
        <v>165</v>
      </c>
      <c r="N24" s="90" t="str">
        <f>A23</f>
        <v>anykem1k17em</v>
      </c>
      <c r="O24" s="95" t="str">
        <f>B23</f>
        <v>Materials Chemistry I</v>
      </c>
      <c r="P24" s="97"/>
      <c r="Q24" s="11"/>
      <c r="R24" s="10"/>
      <c r="S24" s="97"/>
      <c r="T24" s="11"/>
      <c r="U24" s="12"/>
      <c r="V24" s="35" t="s">
        <v>174</v>
      </c>
      <c r="W24" s="75" t="s">
        <v>133</v>
      </c>
    </row>
    <row r="25" spans="1:23" s="5" customFormat="1" x14ac:dyDescent="0.25">
      <c r="A25" s="36" t="s">
        <v>54</v>
      </c>
      <c r="B25" s="2" t="s">
        <v>144</v>
      </c>
      <c r="C25" s="22"/>
      <c r="D25" s="15"/>
      <c r="E25" s="15" t="s">
        <v>18</v>
      </c>
      <c r="F25" s="15"/>
      <c r="G25" s="22">
        <v>2</v>
      </c>
      <c r="H25" s="15"/>
      <c r="I25" s="15"/>
      <c r="J25" s="23"/>
      <c r="K25" s="24">
        <v>3</v>
      </c>
      <c r="L25" s="24" t="s">
        <v>20</v>
      </c>
      <c r="M25" s="10"/>
      <c r="N25" s="11"/>
      <c r="O25" s="10"/>
      <c r="P25" s="97"/>
      <c r="Q25" s="11"/>
      <c r="R25" s="10"/>
      <c r="S25" s="97"/>
      <c r="T25" s="11"/>
      <c r="U25" s="12"/>
      <c r="V25" s="46" t="s">
        <v>29</v>
      </c>
      <c r="W25" s="75" t="s">
        <v>134</v>
      </c>
    </row>
    <row r="26" spans="1:23" s="5" customFormat="1" x14ac:dyDescent="0.25">
      <c r="A26" s="36" t="s">
        <v>53</v>
      </c>
      <c r="B26" s="35" t="s">
        <v>70</v>
      </c>
      <c r="C26" s="22"/>
      <c r="D26" s="15"/>
      <c r="E26" s="15" t="s">
        <v>18</v>
      </c>
      <c r="F26" s="15"/>
      <c r="G26" s="22">
        <v>2</v>
      </c>
      <c r="H26" s="15"/>
      <c r="I26" s="15"/>
      <c r="J26" s="23"/>
      <c r="K26" s="24">
        <v>2</v>
      </c>
      <c r="L26" s="24" t="s">
        <v>20</v>
      </c>
      <c r="M26" s="10"/>
      <c r="N26" s="11"/>
      <c r="O26" s="10"/>
      <c r="P26" s="97"/>
      <c r="Q26" s="11"/>
      <c r="R26" s="10"/>
      <c r="S26" s="97"/>
      <c r="T26" s="11"/>
      <c r="U26" s="12"/>
      <c r="V26" s="46" t="s">
        <v>28</v>
      </c>
      <c r="W26" s="75" t="s">
        <v>135</v>
      </c>
    </row>
    <row r="27" spans="1:23" s="5" customFormat="1" ht="12.75" customHeight="1" x14ac:dyDescent="0.25">
      <c r="A27" s="36" t="s">
        <v>208</v>
      </c>
      <c r="B27" s="35" t="s">
        <v>209</v>
      </c>
      <c r="C27" s="22"/>
      <c r="D27" s="15"/>
      <c r="E27" s="15" t="s">
        <v>18</v>
      </c>
      <c r="F27" s="15"/>
      <c r="G27" s="22">
        <v>2</v>
      </c>
      <c r="H27" s="15"/>
      <c r="I27" s="15"/>
      <c r="J27" s="23"/>
      <c r="K27" s="24">
        <v>4</v>
      </c>
      <c r="L27" s="24" t="s">
        <v>20</v>
      </c>
      <c r="M27" s="45"/>
      <c r="N27" s="90"/>
      <c r="O27" s="95"/>
      <c r="P27" s="97"/>
      <c r="Q27" s="11"/>
      <c r="R27" s="10"/>
      <c r="S27" s="97"/>
      <c r="T27" s="11"/>
      <c r="U27" s="12"/>
      <c r="V27" s="35" t="s">
        <v>211</v>
      </c>
      <c r="W27" s="75" t="s">
        <v>210</v>
      </c>
    </row>
    <row r="28" spans="1:23" s="5" customFormat="1" x14ac:dyDescent="0.25">
      <c r="A28" s="36" t="s">
        <v>40</v>
      </c>
      <c r="B28" s="35" t="s">
        <v>67</v>
      </c>
      <c r="C28" s="22"/>
      <c r="D28" s="15"/>
      <c r="E28" s="15"/>
      <c r="F28" s="15" t="s">
        <v>18</v>
      </c>
      <c r="G28" s="22">
        <v>2</v>
      </c>
      <c r="H28" s="15"/>
      <c r="I28" s="15"/>
      <c r="J28" s="23"/>
      <c r="K28" s="24">
        <v>2</v>
      </c>
      <c r="L28" s="24" t="s">
        <v>20</v>
      </c>
      <c r="M28" s="10"/>
      <c r="N28" s="11"/>
      <c r="O28" s="10"/>
      <c r="P28" s="97"/>
      <c r="Q28" s="11"/>
      <c r="R28" s="10"/>
      <c r="S28" s="97"/>
      <c r="T28" s="11"/>
      <c r="U28" s="12"/>
      <c r="V28" s="35" t="s">
        <v>36</v>
      </c>
      <c r="W28" s="75" t="s">
        <v>137</v>
      </c>
    </row>
    <row r="29" spans="1:23" s="5" customFormat="1" x14ac:dyDescent="0.25">
      <c r="A29" s="36" t="s">
        <v>62</v>
      </c>
      <c r="B29" s="35" t="s">
        <v>66</v>
      </c>
      <c r="C29" s="22"/>
      <c r="D29" s="15"/>
      <c r="E29" s="15" t="s">
        <v>18</v>
      </c>
      <c r="F29" s="15"/>
      <c r="G29" s="22">
        <v>2</v>
      </c>
      <c r="H29" s="15"/>
      <c r="I29" s="15"/>
      <c r="J29" s="23"/>
      <c r="K29" s="24">
        <v>2</v>
      </c>
      <c r="L29" s="24" t="s">
        <v>20</v>
      </c>
      <c r="M29" s="10"/>
      <c r="N29" s="11"/>
      <c r="O29" s="10"/>
      <c r="P29" s="97"/>
      <c r="Q29" s="11"/>
      <c r="R29" s="10"/>
      <c r="S29" s="97"/>
      <c r="T29" s="11"/>
      <c r="U29" s="12"/>
      <c r="V29" s="46" t="s">
        <v>30</v>
      </c>
      <c r="W29" s="75" t="s">
        <v>138</v>
      </c>
    </row>
    <row r="30" spans="1:23" s="5" customFormat="1" x14ac:dyDescent="0.25">
      <c r="A30" s="36" t="s">
        <v>41</v>
      </c>
      <c r="B30" s="40" t="s">
        <v>77</v>
      </c>
      <c r="C30" s="22" t="s">
        <v>18</v>
      </c>
      <c r="D30" s="15"/>
      <c r="E30" s="15"/>
      <c r="F30" s="15"/>
      <c r="G30" s="22">
        <v>2</v>
      </c>
      <c r="H30" s="15"/>
      <c r="I30" s="15"/>
      <c r="J30" s="23"/>
      <c r="K30" s="24">
        <v>2</v>
      </c>
      <c r="L30" s="24" t="s">
        <v>20</v>
      </c>
      <c r="M30" s="10"/>
      <c r="N30" s="11"/>
      <c r="O30" s="10"/>
      <c r="P30" s="97"/>
      <c r="Q30" s="11"/>
      <c r="R30" s="10"/>
      <c r="S30" s="97"/>
      <c r="T30" s="11"/>
      <c r="U30" s="12"/>
      <c r="V30" s="35" t="s">
        <v>35</v>
      </c>
      <c r="W30" s="75" t="s">
        <v>139</v>
      </c>
    </row>
    <row r="31" spans="1:23" s="5" customFormat="1" ht="12.75" customHeight="1" x14ac:dyDescent="0.25">
      <c r="A31" s="36" t="s">
        <v>42</v>
      </c>
      <c r="B31" s="115" t="s">
        <v>216</v>
      </c>
      <c r="C31" s="22"/>
      <c r="D31" s="15" t="s">
        <v>18</v>
      </c>
      <c r="E31" s="15"/>
      <c r="F31" s="15"/>
      <c r="G31" s="22">
        <v>2</v>
      </c>
      <c r="H31" s="15"/>
      <c r="I31" s="15"/>
      <c r="J31" s="23"/>
      <c r="K31" s="24">
        <v>2</v>
      </c>
      <c r="L31" s="24" t="s">
        <v>20</v>
      </c>
      <c r="M31" s="45" t="s">
        <v>165</v>
      </c>
      <c r="N31" s="91" t="str">
        <f>A30</f>
        <v>anyszerkv1f17em</v>
      </c>
      <c r="O31" s="96" t="str">
        <f>B30</f>
        <v>Structural Investigation Techniques in Materials Science I</v>
      </c>
      <c r="P31" s="97"/>
      <c r="Q31" s="11"/>
      <c r="R31" s="10"/>
      <c r="S31" s="97"/>
      <c r="T31" s="11"/>
      <c r="U31" s="12"/>
      <c r="V31" s="46" t="s">
        <v>28</v>
      </c>
      <c r="W31" s="75" t="s">
        <v>140</v>
      </c>
    </row>
    <row r="32" spans="1:23" s="5" customFormat="1" x14ac:dyDescent="0.25">
      <c r="A32" s="36" t="s">
        <v>43</v>
      </c>
      <c r="B32" s="35" t="s">
        <v>76</v>
      </c>
      <c r="C32" s="22"/>
      <c r="D32" s="15"/>
      <c r="E32" s="15" t="s">
        <v>18</v>
      </c>
      <c r="F32" s="15"/>
      <c r="G32" s="22"/>
      <c r="H32" s="15"/>
      <c r="I32" s="15">
        <v>4</v>
      </c>
      <c r="J32" s="23"/>
      <c r="K32" s="24">
        <v>4</v>
      </c>
      <c r="L32" s="24" t="s">
        <v>21</v>
      </c>
      <c r="M32" s="10"/>
      <c r="N32" s="11"/>
      <c r="O32" s="13"/>
      <c r="P32" s="97"/>
      <c r="Q32" s="11"/>
      <c r="R32" s="10"/>
      <c r="S32" s="97"/>
      <c r="T32" s="11"/>
      <c r="U32" s="12"/>
      <c r="V32" s="46" t="s">
        <v>25</v>
      </c>
      <c r="W32" s="75" t="s">
        <v>141</v>
      </c>
    </row>
    <row r="33" spans="1:23" s="5" customFormat="1" x14ac:dyDescent="0.25">
      <c r="A33" s="36" t="s">
        <v>58</v>
      </c>
      <c r="B33" s="2" t="s">
        <v>73</v>
      </c>
      <c r="C33" s="22" t="s">
        <v>18</v>
      </c>
      <c r="D33" s="15"/>
      <c r="E33" s="15"/>
      <c r="F33" s="15"/>
      <c r="G33" s="22"/>
      <c r="H33" s="15"/>
      <c r="I33" s="15">
        <v>4</v>
      </c>
      <c r="J33" s="23"/>
      <c r="K33" s="24">
        <v>4</v>
      </c>
      <c r="L33" s="24" t="s">
        <v>21</v>
      </c>
      <c r="M33" s="10"/>
      <c r="N33" s="11"/>
      <c r="O33" s="13"/>
      <c r="P33" s="97"/>
      <c r="Q33" s="11"/>
      <c r="R33" s="10"/>
      <c r="S33" s="97"/>
      <c r="T33" s="11"/>
      <c r="U33" s="12"/>
      <c r="V33" s="35" t="s">
        <v>172</v>
      </c>
      <c r="W33" s="75" t="s">
        <v>142</v>
      </c>
    </row>
    <row r="34" spans="1:23" s="5" customFormat="1" x14ac:dyDescent="0.25">
      <c r="A34" s="36" t="s">
        <v>44</v>
      </c>
      <c r="B34" s="35" t="s">
        <v>78</v>
      </c>
      <c r="C34" s="22"/>
      <c r="D34" s="15"/>
      <c r="E34" s="15" t="s">
        <v>18</v>
      </c>
      <c r="F34" s="15"/>
      <c r="G34" s="22"/>
      <c r="H34" s="15"/>
      <c r="I34" s="15">
        <v>4</v>
      </c>
      <c r="J34" s="23"/>
      <c r="K34" s="24">
        <v>4</v>
      </c>
      <c r="L34" s="24" t="s">
        <v>21</v>
      </c>
      <c r="M34" s="109"/>
      <c r="N34" s="110"/>
      <c r="O34" s="117"/>
      <c r="P34" s="97"/>
      <c r="Q34" s="98"/>
      <c r="R34" s="10"/>
      <c r="S34" s="97"/>
      <c r="T34" s="98"/>
      <c r="U34" s="12"/>
      <c r="V34" s="46" t="s">
        <v>28</v>
      </c>
      <c r="W34" s="75" t="s">
        <v>143</v>
      </c>
    </row>
    <row r="35" spans="1:23" s="47" customFormat="1" ht="12.75" customHeight="1" x14ac:dyDescent="0.25">
      <c r="A35" s="146" t="s">
        <v>127</v>
      </c>
      <c r="B35" s="146"/>
      <c r="C35" s="51">
        <f>SUMIF(C21:C34,"=x",$G21:$G34)+SUMIF(C21:C34,"=x",$H21:$H34)+SUMIF(C21:C34,"=x",$I21:$I34)</f>
        <v>8</v>
      </c>
      <c r="D35" s="52">
        <f>SUMIF(D21:D34,"=x",$G21:$G34)+SUMIF(D21:D34,"=x",$H21:$H34)+SUMIF(D21:D34,"=x",$I21:$I34)</f>
        <v>6</v>
      </c>
      <c r="E35" s="52">
        <f>SUMIF(E21:E34,"=x",$G21:$G34)+SUMIF(E21:E34,"=x",$H21:$H34)+SUMIF(E21:E34,"=x",$I21:$I34)</f>
        <v>18</v>
      </c>
      <c r="F35" s="53">
        <f>SUMIF(F21:F34,"=x",$G21:$G34)+SUMIF(F21:F34,"=x",$H21:$H34)+SUMIF(F21:F34,"=x",$I21:$I34)</f>
        <v>2</v>
      </c>
      <c r="G35" s="160">
        <f>SUM(C35:F35)</f>
        <v>34</v>
      </c>
      <c r="H35" s="160"/>
      <c r="I35" s="160"/>
      <c r="J35" s="160"/>
      <c r="K35" s="160"/>
      <c r="L35" s="160"/>
      <c r="M35" s="82"/>
      <c r="N35" s="86"/>
      <c r="O35" s="84"/>
      <c r="P35" s="82"/>
      <c r="Q35" s="87"/>
      <c r="R35" s="84"/>
      <c r="S35" s="82"/>
      <c r="T35" s="87"/>
      <c r="U35" s="84"/>
      <c r="V35" s="50"/>
      <c r="W35" s="78"/>
    </row>
    <row r="36" spans="1:23" s="47" customFormat="1" ht="12.75" customHeight="1" x14ac:dyDescent="0.25">
      <c r="A36" s="147" t="s">
        <v>128</v>
      </c>
      <c r="B36" s="147"/>
      <c r="C36" s="48">
        <f>SUMIF(C21:C34,"=x",$K21:$K34)</f>
        <v>9</v>
      </c>
      <c r="D36" s="49">
        <f>SUMIF(D21:D34,"=x",$K21:$K34)</f>
        <v>7</v>
      </c>
      <c r="E36" s="49">
        <f>SUMIF(E21:E34,"=x",$K21:$K34)</f>
        <v>22</v>
      </c>
      <c r="F36" s="54">
        <f>SUMIF(F21:F34,"=x",$K21:$K34)</f>
        <v>2</v>
      </c>
      <c r="G36" s="138">
        <f>SUM(C36:F36)</f>
        <v>40</v>
      </c>
      <c r="H36" s="138"/>
      <c r="I36" s="138"/>
      <c r="J36" s="138"/>
      <c r="K36" s="138"/>
      <c r="L36" s="138"/>
      <c r="M36" s="82"/>
      <c r="N36" s="87"/>
      <c r="O36" s="84"/>
      <c r="P36" s="82"/>
      <c r="Q36" s="87"/>
      <c r="R36" s="84"/>
      <c r="S36" s="82"/>
      <c r="T36" s="87"/>
      <c r="U36" s="84"/>
      <c r="V36" s="50"/>
      <c r="W36" s="79"/>
    </row>
    <row r="37" spans="1:23" s="47" customFormat="1" ht="12.75" customHeight="1" x14ac:dyDescent="0.25">
      <c r="A37" s="145" t="s">
        <v>129</v>
      </c>
      <c r="B37" s="145"/>
      <c r="C37" s="55">
        <f>SUMPRODUCT(--(C21:C34="x"),--($L21:$L34="K"))</f>
        <v>2</v>
      </c>
      <c r="D37" s="56">
        <f>SUMPRODUCT(--(D21:D34="x"),--($L21:$L34="K"))</f>
        <v>3</v>
      </c>
      <c r="E37" s="56">
        <f>SUMPRODUCT(--(E21:E34="x"),--($L21:$L34="K"))</f>
        <v>5</v>
      </c>
      <c r="F37" s="57">
        <f>SUMPRODUCT(--(F21:F34="x"),--($L21:$L34="K"))</f>
        <v>1</v>
      </c>
      <c r="G37" s="161">
        <f>SUM(C37:F37)</f>
        <v>11</v>
      </c>
      <c r="H37" s="161"/>
      <c r="I37" s="161"/>
      <c r="J37" s="161"/>
      <c r="K37" s="161"/>
      <c r="L37" s="161"/>
      <c r="M37" s="82"/>
      <c r="N37" s="88"/>
      <c r="O37" s="84"/>
      <c r="P37" s="82"/>
      <c r="Q37" s="88"/>
      <c r="R37" s="84"/>
      <c r="S37" s="82"/>
      <c r="T37" s="88"/>
      <c r="U37" s="84"/>
      <c r="V37" s="50"/>
      <c r="W37" s="80"/>
    </row>
    <row r="38" spans="1:23" s="5" customFormat="1" x14ac:dyDescent="0.25">
      <c r="A38" s="31" t="s">
        <v>104</v>
      </c>
      <c r="B38" s="32"/>
      <c r="C38" s="33"/>
      <c r="D38" s="26"/>
      <c r="E38" s="26"/>
      <c r="F38" s="34"/>
      <c r="G38" s="33"/>
      <c r="H38" s="26"/>
      <c r="I38" s="26"/>
      <c r="J38" s="26"/>
      <c r="K38" s="26"/>
      <c r="L38" s="34"/>
      <c r="M38" s="43"/>
      <c r="N38" s="26"/>
      <c r="O38" s="26"/>
      <c r="P38" s="26"/>
      <c r="Q38" s="26"/>
      <c r="R38" s="26"/>
      <c r="S38" s="26"/>
      <c r="T38" s="26"/>
      <c r="U38" s="26"/>
      <c r="V38" s="162"/>
      <c r="W38" s="163"/>
    </row>
    <row r="39" spans="1:23" s="5" customFormat="1" x14ac:dyDescent="0.25">
      <c r="A39" s="31" t="s">
        <v>105</v>
      </c>
      <c r="B39" s="32"/>
      <c r="C39" s="33"/>
      <c r="D39" s="26"/>
      <c r="E39" s="26"/>
      <c r="F39" s="26"/>
      <c r="G39" s="33"/>
      <c r="H39" s="26"/>
      <c r="I39" s="26"/>
      <c r="J39" s="26"/>
      <c r="K39" s="26"/>
      <c r="L39" s="34"/>
      <c r="M39" s="44"/>
      <c r="N39" s="26"/>
      <c r="O39" s="26"/>
      <c r="P39" s="26"/>
      <c r="Q39" s="26"/>
      <c r="R39" s="26"/>
      <c r="S39" s="26"/>
      <c r="T39" s="26"/>
      <c r="U39" s="26"/>
      <c r="V39" s="162"/>
      <c r="W39" s="163"/>
    </row>
    <row r="40" spans="1:23" s="5" customFormat="1" x14ac:dyDescent="0.25">
      <c r="A40" s="36" t="s">
        <v>179</v>
      </c>
      <c r="B40" s="35" t="s">
        <v>175</v>
      </c>
      <c r="C40" s="22"/>
      <c r="D40" s="15"/>
      <c r="E40" s="15"/>
      <c r="F40" s="15" t="s">
        <v>19</v>
      </c>
      <c r="G40" s="22">
        <v>2</v>
      </c>
      <c r="H40" s="15"/>
      <c r="I40" s="15"/>
      <c r="J40" s="23"/>
      <c r="K40" s="24">
        <v>4</v>
      </c>
      <c r="L40" s="24" t="s">
        <v>20</v>
      </c>
      <c r="M40" s="10"/>
      <c r="N40" s="120"/>
      <c r="O40" s="83"/>
      <c r="P40" s="97"/>
      <c r="Q40" s="11"/>
      <c r="R40" s="10"/>
      <c r="S40" s="97"/>
      <c r="T40" s="11"/>
      <c r="U40" s="12"/>
      <c r="V40" s="35" t="s">
        <v>31</v>
      </c>
      <c r="W40" s="63" t="s">
        <v>178</v>
      </c>
    </row>
    <row r="41" spans="1:23" s="5" customFormat="1" ht="12.75" customHeight="1" x14ac:dyDescent="0.25">
      <c r="A41" s="36" t="s">
        <v>55</v>
      </c>
      <c r="B41" s="35" t="s">
        <v>79</v>
      </c>
      <c r="C41" s="22"/>
      <c r="D41" s="15"/>
      <c r="E41" s="15"/>
      <c r="F41" s="15" t="s">
        <v>19</v>
      </c>
      <c r="G41" s="22">
        <v>2</v>
      </c>
      <c r="H41" s="15"/>
      <c r="I41" s="15"/>
      <c r="J41" s="23"/>
      <c r="K41" s="24">
        <v>3</v>
      </c>
      <c r="L41" s="24" t="s">
        <v>20</v>
      </c>
      <c r="M41" s="103"/>
      <c r="N41" s="122"/>
      <c r="O41" s="95"/>
      <c r="P41" s="45"/>
      <c r="Q41" s="15"/>
      <c r="R41" s="103"/>
      <c r="S41" s="45"/>
      <c r="T41" s="15"/>
      <c r="U41" s="119"/>
      <c r="V41" s="35" t="s">
        <v>32</v>
      </c>
      <c r="W41" s="63" t="s">
        <v>145</v>
      </c>
    </row>
    <row r="42" spans="1:23" s="5" customFormat="1" ht="12.75" customHeight="1" x14ac:dyDescent="0.25">
      <c r="A42" s="36" t="s">
        <v>56</v>
      </c>
      <c r="B42" s="35" t="s">
        <v>158</v>
      </c>
      <c r="C42" s="22"/>
      <c r="D42" s="15" t="s">
        <v>19</v>
      </c>
      <c r="E42" s="15"/>
      <c r="F42" s="15"/>
      <c r="G42" s="22">
        <v>2</v>
      </c>
      <c r="H42" s="15"/>
      <c r="I42" s="15"/>
      <c r="J42" s="23"/>
      <c r="K42" s="24">
        <v>3</v>
      </c>
      <c r="L42" s="24" t="s">
        <v>20</v>
      </c>
      <c r="M42" s="10"/>
      <c r="N42" s="121"/>
      <c r="O42" s="10"/>
      <c r="P42" s="97"/>
      <c r="Q42" s="11"/>
      <c r="R42" s="10"/>
      <c r="S42" s="97"/>
      <c r="T42" s="11"/>
      <c r="U42" s="12"/>
      <c r="V42" s="35" t="s">
        <v>176</v>
      </c>
      <c r="W42" s="75" t="s">
        <v>146</v>
      </c>
    </row>
    <row r="43" spans="1:23" s="5" customFormat="1" ht="12.75" customHeight="1" x14ac:dyDescent="0.25">
      <c r="A43" s="36" t="s">
        <v>45</v>
      </c>
      <c r="B43" s="35" t="s">
        <v>80</v>
      </c>
      <c r="C43" s="22"/>
      <c r="D43" s="15"/>
      <c r="E43" s="15"/>
      <c r="F43" s="15" t="s">
        <v>19</v>
      </c>
      <c r="G43" s="22">
        <v>2</v>
      </c>
      <c r="H43" s="15"/>
      <c r="I43" s="15"/>
      <c r="J43" s="23"/>
      <c r="K43" s="24">
        <v>2</v>
      </c>
      <c r="L43" s="24" t="s">
        <v>20</v>
      </c>
      <c r="M43" s="10"/>
      <c r="N43" s="11"/>
      <c r="O43" s="10"/>
      <c r="P43" s="97"/>
      <c r="Q43" s="11"/>
      <c r="R43" s="10"/>
      <c r="S43" s="97"/>
      <c r="T43" s="11"/>
      <c r="U43" s="12"/>
      <c r="V43" s="35" t="s">
        <v>33</v>
      </c>
      <c r="W43" s="75" t="s">
        <v>147</v>
      </c>
    </row>
    <row r="44" spans="1:23" s="5" customFormat="1" ht="12.75" customHeight="1" x14ac:dyDescent="0.25">
      <c r="A44" s="36" t="s">
        <v>189</v>
      </c>
      <c r="B44" s="35" t="s">
        <v>74</v>
      </c>
      <c r="C44" s="22"/>
      <c r="D44" s="15" t="s">
        <v>19</v>
      </c>
      <c r="E44" s="15"/>
      <c r="F44" s="15"/>
      <c r="G44" s="22">
        <v>2</v>
      </c>
      <c r="H44" s="15"/>
      <c r="I44" s="15"/>
      <c r="J44" s="23"/>
      <c r="K44" s="24">
        <v>3</v>
      </c>
      <c r="L44" s="24" t="s">
        <v>20</v>
      </c>
      <c r="M44" s="10"/>
      <c r="N44" s="120"/>
      <c r="O44" s="10"/>
      <c r="P44" s="97"/>
      <c r="Q44" s="11"/>
      <c r="R44" s="10"/>
      <c r="S44" s="97"/>
      <c r="T44" s="11"/>
      <c r="U44" s="12"/>
      <c r="V44" s="41" t="s">
        <v>34</v>
      </c>
      <c r="W44" s="75" t="s">
        <v>148</v>
      </c>
    </row>
    <row r="45" spans="1:23" s="5" customFormat="1" ht="12.75" customHeight="1" x14ac:dyDescent="0.25">
      <c r="A45" s="36" t="s">
        <v>205</v>
      </c>
      <c r="B45" s="35" t="s">
        <v>87</v>
      </c>
      <c r="C45" s="22"/>
      <c r="D45" s="15" t="s">
        <v>19</v>
      </c>
      <c r="E45" s="15"/>
      <c r="F45" s="15"/>
      <c r="G45" s="22">
        <v>2</v>
      </c>
      <c r="H45" s="15"/>
      <c r="I45" s="15"/>
      <c r="J45" s="23"/>
      <c r="K45" s="24">
        <v>4</v>
      </c>
      <c r="L45" s="24" t="s">
        <v>20</v>
      </c>
      <c r="M45" s="10"/>
      <c r="N45" s="122"/>
      <c r="O45" s="10"/>
      <c r="P45" s="97"/>
      <c r="Q45" s="11"/>
      <c r="R45" s="10"/>
      <c r="S45" s="97"/>
      <c r="T45" s="11"/>
      <c r="U45" s="12"/>
      <c r="V45" s="38" t="s">
        <v>48</v>
      </c>
      <c r="W45" s="63" t="s">
        <v>149</v>
      </c>
    </row>
    <row r="46" spans="1:23" s="5" customFormat="1" ht="12.75" customHeight="1" x14ac:dyDescent="0.25">
      <c r="A46" s="36" t="s">
        <v>190</v>
      </c>
      <c r="B46" s="35" t="s">
        <v>82</v>
      </c>
      <c r="C46" s="22"/>
      <c r="D46" s="15"/>
      <c r="E46" s="15"/>
      <c r="F46" s="15" t="s">
        <v>19</v>
      </c>
      <c r="G46" s="22">
        <v>2</v>
      </c>
      <c r="H46" s="15"/>
      <c r="I46" s="15"/>
      <c r="J46" s="23"/>
      <c r="K46" s="24">
        <v>4</v>
      </c>
      <c r="L46" s="24" t="s">
        <v>26</v>
      </c>
      <c r="M46" s="10"/>
      <c r="N46" s="121"/>
      <c r="O46" s="10"/>
      <c r="P46" s="97"/>
      <c r="Q46" s="11"/>
      <c r="R46" s="10"/>
      <c r="S46" s="97"/>
      <c r="T46" s="11"/>
      <c r="U46" s="12"/>
      <c r="V46" s="42" t="s">
        <v>28</v>
      </c>
      <c r="W46" s="75" t="s">
        <v>150</v>
      </c>
    </row>
    <row r="47" spans="1:23" s="5" customFormat="1" ht="12.75" customHeight="1" x14ac:dyDescent="0.25">
      <c r="A47" s="36" t="s">
        <v>191</v>
      </c>
      <c r="B47" s="35" t="s">
        <v>71</v>
      </c>
      <c r="C47" s="22"/>
      <c r="D47" s="15" t="s">
        <v>19</v>
      </c>
      <c r="E47" s="15"/>
      <c r="F47" s="15"/>
      <c r="G47" s="22">
        <v>2</v>
      </c>
      <c r="H47" s="15"/>
      <c r="I47" s="15"/>
      <c r="J47" s="23"/>
      <c r="K47" s="24">
        <v>4</v>
      </c>
      <c r="L47" s="24" t="s">
        <v>20</v>
      </c>
      <c r="M47" s="10"/>
      <c r="N47" s="11"/>
      <c r="O47" s="83"/>
      <c r="P47" s="97"/>
      <c r="Q47" s="11"/>
      <c r="R47" s="10"/>
      <c r="S47" s="97"/>
      <c r="T47" s="11"/>
      <c r="U47" s="12"/>
      <c r="V47" s="35" t="s">
        <v>35</v>
      </c>
      <c r="W47" s="75" t="s">
        <v>151</v>
      </c>
    </row>
    <row r="48" spans="1:23" s="5" customFormat="1" ht="12.75" customHeight="1" x14ac:dyDescent="0.25">
      <c r="A48" s="36" t="s">
        <v>61</v>
      </c>
      <c r="B48" s="35" t="s">
        <v>83</v>
      </c>
      <c r="C48" s="22"/>
      <c r="D48" s="15"/>
      <c r="E48" s="15"/>
      <c r="F48" s="15" t="s">
        <v>19</v>
      </c>
      <c r="G48" s="22">
        <v>2</v>
      </c>
      <c r="H48" s="15"/>
      <c r="I48" s="15"/>
      <c r="J48" s="23"/>
      <c r="K48" s="24">
        <v>3</v>
      </c>
      <c r="L48" s="24" t="s">
        <v>20</v>
      </c>
      <c r="M48" s="10"/>
      <c r="N48" s="11"/>
      <c r="O48" s="10"/>
      <c r="P48" s="97"/>
      <c r="Q48" s="11"/>
      <c r="R48" s="10"/>
      <c r="S48" s="97"/>
      <c r="T48" s="11"/>
      <c r="U48" s="12"/>
      <c r="V48" s="35" t="s">
        <v>36</v>
      </c>
      <c r="W48" s="62" t="s">
        <v>152</v>
      </c>
    </row>
    <row r="49" spans="1:23" s="5" customFormat="1" ht="12.75" customHeight="1" x14ac:dyDescent="0.25">
      <c r="A49" s="36" t="s">
        <v>192</v>
      </c>
      <c r="B49" s="35" t="s">
        <v>84</v>
      </c>
      <c r="C49" s="22" t="s">
        <v>19</v>
      </c>
      <c r="D49" s="15"/>
      <c r="E49" s="15"/>
      <c r="F49" s="15"/>
      <c r="G49" s="22">
        <v>2</v>
      </c>
      <c r="H49" s="15"/>
      <c r="I49" s="15"/>
      <c r="J49" s="23"/>
      <c r="K49" s="24">
        <v>2</v>
      </c>
      <c r="L49" s="24" t="s">
        <v>26</v>
      </c>
      <c r="M49" s="10"/>
      <c r="N49" s="11"/>
      <c r="O49" s="10"/>
      <c r="P49" s="97"/>
      <c r="Q49" s="11"/>
      <c r="R49" s="10"/>
      <c r="S49" s="97"/>
      <c r="T49" s="11"/>
      <c r="U49" s="12"/>
      <c r="V49" s="35" t="s">
        <v>24</v>
      </c>
      <c r="W49" s="75" t="s">
        <v>153</v>
      </c>
    </row>
    <row r="50" spans="1:23" s="5" customFormat="1" ht="12.75" customHeight="1" x14ac:dyDescent="0.25">
      <c r="A50" s="36" t="s">
        <v>60</v>
      </c>
      <c r="B50" s="35" t="s">
        <v>85</v>
      </c>
      <c r="C50" s="22"/>
      <c r="D50" s="15"/>
      <c r="E50" s="15" t="s">
        <v>19</v>
      </c>
      <c r="G50" s="22">
        <v>2</v>
      </c>
      <c r="H50" s="15"/>
      <c r="I50" s="15"/>
      <c r="J50" s="23"/>
      <c r="K50" s="24">
        <v>2</v>
      </c>
      <c r="L50" s="24" t="s">
        <v>20</v>
      </c>
      <c r="M50" s="10"/>
      <c r="N50" s="11"/>
      <c r="O50" s="10"/>
      <c r="P50" s="97"/>
      <c r="Q50" s="11"/>
      <c r="R50" s="10"/>
      <c r="S50" s="97"/>
      <c r="T50" s="11"/>
      <c r="U50" s="12"/>
      <c r="V50" s="35" t="s">
        <v>37</v>
      </c>
      <c r="W50" s="75" t="s">
        <v>154</v>
      </c>
    </row>
    <row r="51" spans="1:23" s="5" customFormat="1" ht="12.75" customHeight="1" x14ac:dyDescent="0.25">
      <c r="A51" s="36" t="s">
        <v>59</v>
      </c>
      <c r="B51" s="35" t="s">
        <v>206</v>
      </c>
      <c r="C51" s="22"/>
      <c r="D51" s="15"/>
      <c r="E51" s="15" t="s">
        <v>19</v>
      </c>
      <c r="F51" s="15"/>
      <c r="G51" s="22">
        <v>2</v>
      </c>
      <c r="H51" s="15"/>
      <c r="I51" s="15"/>
      <c r="J51" s="23"/>
      <c r="K51" s="24">
        <v>3</v>
      </c>
      <c r="L51" s="24" t="s">
        <v>20</v>
      </c>
      <c r="M51" s="45" t="s">
        <v>165</v>
      </c>
      <c r="N51" s="90" t="str">
        <f>A21</f>
        <v>anyfiz1f20em</v>
      </c>
      <c r="O51" s="95" t="str">
        <f>B21</f>
        <v xml:space="preserve">Materials physics I </v>
      </c>
      <c r="P51" s="97"/>
      <c r="Q51" s="11"/>
      <c r="R51" s="10"/>
      <c r="S51" s="97"/>
      <c r="T51" s="11"/>
      <c r="U51" s="12"/>
      <c r="V51" s="35" t="s">
        <v>25</v>
      </c>
      <c r="W51" s="75" t="s">
        <v>136</v>
      </c>
    </row>
    <row r="52" spans="1:23" s="5" customFormat="1" ht="12.75" customHeight="1" x14ac:dyDescent="0.25">
      <c r="A52" s="36" t="s">
        <v>57</v>
      </c>
      <c r="B52" s="35" t="s">
        <v>75</v>
      </c>
      <c r="C52" s="22"/>
      <c r="D52" s="15"/>
      <c r="E52" s="15"/>
      <c r="F52" s="15" t="s">
        <v>19</v>
      </c>
      <c r="G52" s="22">
        <v>2</v>
      </c>
      <c r="H52" s="15"/>
      <c r="I52" s="15"/>
      <c r="J52" s="23"/>
      <c r="K52" s="24">
        <v>3</v>
      </c>
      <c r="L52" s="24" t="s">
        <v>20</v>
      </c>
      <c r="M52" s="10"/>
      <c r="N52" s="11"/>
      <c r="O52" s="10"/>
      <c r="P52" s="97"/>
      <c r="Q52" s="11"/>
      <c r="R52" s="10"/>
      <c r="S52" s="97"/>
      <c r="T52" s="11"/>
      <c r="U52" s="12"/>
      <c r="V52" s="35" t="s">
        <v>174</v>
      </c>
      <c r="W52" s="75" t="s">
        <v>155</v>
      </c>
    </row>
    <row r="53" spans="1:23" s="5" customFormat="1" ht="12.75" customHeight="1" x14ac:dyDescent="0.25">
      <c r="A53" s="36" t="s">
        <v>212</v>
      </c>
      <c r="B53" s="35" t="s">
        <v>213</v>
      </c>
      <c r="C53" s="22"/>
      <c r="D53" s="15"/>
      <c r="E53" s="15" t="s">
        <v>19</v>
      </c>
      <c r="F53" s="15"/>
      <c r="G53" s="22">
        <v>2</v>
      </c>
      <c r="H53" s="15"/>
      <c r="I53" s="15"/>
      <c r="J53" s="23"/>
      <c r="K53" s="24">
        <v>4</v>
      </c>
      <c r="L53" s="24" t="s">
        <v>20</v>
      </c>
      <c r="M53" s="10"/>
      <c r="N53" s="11"/>
      <c r="O53" s="10"/>
      <c r="P53" s="97"/>
      <c r="Q53" s="11"/>
      <c r="R53" s="10"/>
      <c r="S53" s="97"/>
      <c r="T53" s="11"/>
      <c r="U53" s="12"/>
      <c r="V53" s="35" t="s">
        <v>24</v>
      </c>
      <c r="W53" s="75" t="s">
        <v>214</v>
      </c>
    </row>
    <row r="54" spans="1:23" s="5" customFormat="1" ht="12.75" customHeight="1" x14ac:dyDescent="0.25">
      <c r="A54" s="36" t="s">
        <v>50</v>
      </c>
      <c r="B54" s="35" t="s">
        <v>88</v>
      </c>
      <c r="C54" s="22"/>
      <c r="D54" s="15"/>
      <c r="E54" s="15" t="s">
        <v>19</v>
      </c>
      <c r="F54" s="15"/>
      <c r="G54" s="22">
        <v>2</v>
      </c>
      <c r="H54" s="15"/>
      <c r="I54" s="15"/>
      <c r="J54" s="23"/>
      <c r="K54" s="24">
        <v>2</v>
      </c>
      <c r="L54" s="24" t="s">
        <v>20</v>
      </c>
      <c r="M54" s="10"/>
      <c r="N54" s="11"/>
      <c r="O54" s="10"/>
      <c r="P54" s="97"/>
      <c r="Q54" s="11"/>
      <c r="R54" s="10"/>
      <c r="S54" s="97"/>
      <c r="T54" s="11"/>
      <c r="U54" s="12"/>
      <c r="V54" s="35" t="s">
        <v>49</v>
      </c>
      <c r="W54" s="75" t="s">
        <v>156</v>
      </c>
    </row>
    <row r="55" spans="1:23" s="5" customFormat="1" ht="12.75" customHeight="1" x14ac:dyDescent="0.25">
      <c r="A55" s="36" t="s">
        <v>193</v>
      </c>
      <c r="B55" s="35" t="s">
        <v>81</v>
      </c>
      <c r="C55" s="22"/>
      <c r="D55" s="15"/>
      <c r="E55" s="15" t="s">
        <v>19</v>
      </c>
      <c r="F55" s="15"/>
      <c r="G55" s="22">
        <v>2</v>
      </c>
      <c r="H55" s="15"/>
      <c r="I55" s="15"/>
      <c r="J55" s="23"/>
      <c r="K55" s="24">
        <v>4</v>
      </c>
      <c r="L55" s="24" t="s">
        <v>20</v>
      </c>
      <c r="M55" s="109"/>
      <c r="N55" s="110"/>
      <c r="O55" s="117"/>
      <c r="P55" s="97"/>
      <c r="Q55" s="11"/>
      <c r="R55" s="10"/>
      <c r="S55" s="97"/>
      <c r="T55" s="11"/>
      <c r="U55" s="12"/>
      <c r="V55" s="35" t="s">
        <v>25</v>
      </c>
      <c r="W55" s="75" t="s">
        <v>157</v>
      </c>
    </row>
    <row r="56" spans="1:23" s="5" customFormat="1" ht="12.75" customHeight="1" x14ac:dyDescent="0.3">
      <c r="A56" s="36" t="s">
        <v>182</v>
      </c>
      <c r="B56" s="127" t="s">
        <v>180</v>
      </c>
      <c r="C56" s="22"/>
      <c r="D56" s="15"/>
      <c r="E56" s="15" t="s">
        <v>19</v>
      </c>
      <c r="F56" s="15"/>
      <c r="G56" s="22">
        <v>2</v>
      </c>
      <c r="H56" s="15"/>
      <c r="I56" s="15"/>
      <c r="J56" s="23"/>
      <c r="K56" s="24">
        <v>2</v>
      </c>
      <c r="L56" s="24" t="s">
        <v>20</v>
      </c>
      <c r="M56" s="103"/>
      <c r="N56" s="90"/>
      <c r="O56" s="116"/>
      <c r="P56" s="97"/>
      <c r="Q56" s="11"/>
      <c r="R56" s="10"/>
      <c r="S56" s="97"/>
      <c r="T56" s="11"/>
      <c r="U56" s="12"/>
      <c r="V56" s="35" t="s">
        <v>183</v>
      </c>
      <c r="W56" s="63" t="s">
        <v>181</v>
      </c>
    </row>
    <row r="57" spans="1:23" s="5" customFormat="1" x14ac:dyDescent="0.25">
      <c r="A57" s="146" t="s">
        <v>127</v>
      </c>
      <c r="B57" s="146"/>
      <c r="C57" s="60">
        <f>SUMIF(C39:C56,"=x",$G39:$G56)+SUMIF(C39:C56,"=x",$H39:$H56)+SUMIF(C39:C56,"=x",$I39:$I56)</f>
        <v>0</v>
      </c>
      <c r="D57" s="61">
        <f>SUMIF(D39:D56,"=x",$G39:$G56)+SUMIF(D39:D56,"=x",$H39:$H56)+SUMIF(D39:D56,"=x",$I39:$I56)</f>
        <v>0</v>
      </c>
      <c r="E57" s="61"/>
      <c r="F57" s="59">
        <f>SUMIF(F39:F56,"=x",$G39:$G56)+SUMIF(F39:F56,"=x",$H39:$H56)+SUMIF(F39:F56,"=x",$I39:$I56)</f>
        <v>0</v>
      </c>
      <c r="G57" s="142"/>
      <c r="H57" s="143"/>
      <c r="I57" s="143"/>
      <c r="J57" s="143"/>
      <c r="K57" s="143"/>
      <c r="L57" s="144"/>
      <c r="M57" s="135"/>
      <c r="N57" s="136"/>
      <c r="O57" s="136"/>
      <c r="P57" s="136"/>
      <c r="Q57" s="136"/>
      <c r="R57" s="136"/>
      <c r="S57" s="136"/>
      <c r="T57" s="136"/>
      <c r="U57" s="136"/>
      <c r="V57" s="137"/>
      <c r="W57" s="76"/>
    </row>
    <row r="58" spans="1:23" s="5" customFormat="1" x14ac:dyDescent="0.25">
      <c r="A58" s="153" t="s">
        <v>200</v>
      </c>
      <c r="B58" s="154"/>
      <c r="C58" s="67"/>
      <c r="D58" s="68">
        <v>16</v>
      </c>
      <c r="E58" s="68"/>
      <c r="F58" s="69">
        <v>6</v>
      </c>
      <c r="G58" s="148">
        <f>SUM(C58:F58)</f>
        <v>22</v>
      </c>
      <c r="H58" s="149"/>
      <c r="I58" s="149"/>
      <c r="J58" s="149"/>
      <c r="K58" s="149"/>
      <c r="L58" s="150"/>
      <c r="M58" s="135"/>
      <c r="N58" s="136"/>
      <c r="O58" s="136"/>
      <c r="P58" s="136"/>
      <c r="Q58" s="136"/>
      <c r="R58" s="136"/>
      <c r="S58" s="136"/>
      <c r="T58" s="136"/>
      <c r="U58" s="136"/>
      <c r="V58" s="137"/>
      <c r="W58" s="76"/>
    </row>
    <row r="59" spans="1:23" s="5" customFormat="1" x14ac:dyDescent="0.25">
      <c r="A59" s="147" t="s">
        <v>201</v>
      </c>
      <c r="B59" s="147"/>
      <c r="C59" s="67">
        <v>2</v>
      </c>
      <c r="D59" s="68">
        <v>12</v>
      </c>
      <c r="E59" s="68"/>
      <c r="F59" s="69">
        <v>8</v>
      </c>
      <c r="G59" s="148">
        <f>SUM(C59:F59)</f>
        <v>22</v>
      </c>
      <c r="H59" s="181"/>
      <c r="I59" s="181"/>
      <c r="J59" s="181"/>
      <c r="K59" s="181"/>
      <c r="L59" s="182"/>
      <c r="M59" s="111"/>
      <c r="N59" s="112"/>
      <c r="O59" s="112"/>
      <c r="P59" s="112"/>
      <c r="Q59" s="112"/>
      <c r="R59" s="112"/>
      <c r="S59" s="112"/>
      <c r="T59" s="112"/>
      <c r="U59" s="112"/>
      <c r="V59" s="113"/>
      <c r="W59" s="76"/>
    </row>
    <row r="60" spans="1:23" s="5" customFormat="1" x14ac:dyDescent="0.25">
      <c r="A60" s="145" t="s">
        <v>129</v>
      </c>
      <c r="B60" s="145"/>
      <c r="C60" s="70">
        <f>SUMPRODUCT(--(C39:C56="x"),--($L39:$L56="K"))</f>
        <v>0</v>
      </c>
      <c r="D60" s="71">
        <f>SUMPRODUCT(--(D39:D56="x"),--($L39:$L56="K"))</f>
        <v>0</v>
      </c>
      <c r="E60" s="71"/>
      <c r="F60" s="72">
        <f>SUMPRODUCT(--(F39:F56="x"),--($L39:$L56="K"))</f>
        <v>0</v>
      </c>
      <c r="G60" s="139"/>
      <c r="H60" s="140"/>
      <c r="I60" s="140"/>
      <c r="J60" s="140"/>
      <c r="K60" s="140"/>
      <c r="L60" s="141"/>
      <c r="M60" s="135"/>
      <c r="N60" s="136"/>
      <c r="O60" s="136"/>
      <c r="P60" s="136"/>
      <c r="Q60" s="136"/>
      <c r="R60" s="136"/>
      <c r="S60" s="136"/>
      <c r="T60" s="136"/>
      <c r="U60" s="136"/>
      <c r="V60" s="137"/>
      <c r="W60" s="76"/>
    </row>
    <row r="61" spans="1:23" s="5" customFormat="1" x14ac:dyDescent="0.25">
      <c r="A61" s="31" t="s">
        <v>106</v>
      </c>
      <c r="B61" s="32"/>
      <c r="C61" s="33"/>
      <c r="D61" s="26"/>
      <c r="E61" s="26"/>
      <c r="F61" s="26"/>
      <c r="G61" s="33"/>
      <c r="H61" s="26"/>
      <c r="I61" s="26"/>
      <c r="J61" s="26"/>
      <c r="K61" s="26"/>
      <c r="L61" s="34"/>
      <c r="M61" s="44"/>
      <c r="N61" s="26"/>
      <c r="O61" s="26"/>
      <c r="P61" s="26"/>
      <c r="Q61" s="26"/>
      <c r="R61" s="26"/>
      <c r="S61" s="26"/>
      <c r="T61" s="26"/>
      <c r="U61" s="26"/>
      <c r="V61" s="162"/>
      <c r="W61" s="163"/>
    </row>
    <row r="62" spans="1:23" s="5" customFormat="1" x14ac:dyDescent="0.25">
      <c r="A62" s="36" t="s">
        <v>46</v>
      </c>
      <c r="B62" s="35" t="s">
        <v>86</v>
      </c>
      <c r="C62" s="22"/>
      <c r="D62" s="15"/>
      <c r="E62" s="15" t="s">
        <v>19</v>
      </c>
      <c r="F62" s="15"/>
      <c r="G62" s="22"/>
      <c r="H62" s="15">
        <v>2</v>
      </c>
      <c r="I62" s="15"/>
      <c r="J62" s="23"/>
      <c r="K62" s="24">
        <v>2</v>
      </c>
      <c r="L62" s="24" t="s">
        <v>21</v>
      </c>
      <c r="M62" s="10"/>
      <c r="N62" s="11"/>
      <c r="O62" s="13"/>
      <c r="P62" s="97"/>
      <c r="Q62" s="11"/>
      <c r="R62" s="10"/>
      <c r="S62" s="97"/>
      <c r="T62" s="11"/>
      <c r="U62" s="12"/>
      <c r="V62" s="35" t="s">
        <v>22</v>
      </c>
      <c r="W62" s="75" t="s">
        <v>159</v>
      </c>
    </row>
    <row r="63" spans="1:23" s="5" customFormat="1" x14ac:dyDescent="0.25">
      <c r="A63" s="36" t="s">
        <v>47</v>
      </c>
      <c r="B63" s="35" t="s">
        <v>72</v>
      </c>
      <c r="C63" s="22"/>
      <c r="D63" s="15"/>
      <c r="E63" s="15"/>
      <c r="F63" s="15" t="s">
        <v>19</v>
      </c>
      <c r="G63" s="22"/>
      <c r="H63" s="15">
        <v>2</v>
      </c>
      <c r="I63" s="15"/>
      <c r="J63" s="23"/>
      <c r="K63" s="24">
        <v>2</v>
      </c>
      <c r="L63" s="24" t="s">
        <v>21</v>
      </c>
      <c r="M63" s="10"/>
      <c r="N63" s="11"/>
      <c r="O63" s="13"/>
      <c r="P63" s="97"/>
      <c r="Q63" s="11"/>
      <c r="R63" s="10"/>
      <c r="S63" s="97"/>
      <c r="T63" s="11"/>
      <c r="U63" s="12"/>
      <c r="V63" s="35" t="s">
        <v>27</v>
      </c>
      <c r="W63" s="75" t="s">
        <v>160</v>
      </c>
    </row>
    <row r="64" spans="1:23" s="5" customFormat="1" x14ac:dyDescent="0.25">
      <c r="A64" s="146" t="s">
        <v>127</v>
      </c>
      <c r="B64" s="146"/>
      <c r="C64" s="60">
        <f>SUMIF(C61:C63,"=x",$G61:$G63)+SUMIF(C61:C63,"=x",$H61:$H63)+SUMIF(C61:C63,"=x",$I61:$I63)</f>
        <v>0</v>
      </c>
      <c r="D64" s="61">
        <f>SUMIF(D61:D63,"=x",$G61:$G63)+SUMIF(D61:D63,"=x",$H61:$H63)+SUMIF(D61:D63,"=x",$I61:$I63)</f>
        <v>0</v>
      </c>
      <c r="E64" s="61">
        <f>SUMIF(E61:E63,"=x",$G61:$G63)+SUMIF(E61:E63,"=x",$H61:$H63)+SUMIF(E61:E63,"=x",$I61:$I63)</f>
        <v>0</v>
      </c>
      <c r="F64" s="59">
        <f>SUMIF(F61:F63,"=x",$G61:$G63)+SUMIF(F61:F63,"=x",$H61:$H63)+SUMIF(F61:F63,"=x",$I61:$I63)</f>
        <v>0</v>
      </c>
      <c r="G64" s="142">
        <v>2</v>
      </c>
      <c r="H64" s="143"/>
      <c r="I64" s="143"/>
      <c r="J64" s="143"/>
      <c r="K64" s="143"/>
      <c r="L64" s="144"/>
      <c r="M64" s="135"/>
      <c r="N64" s="136"/>
      <c r="O64" s="136"/>
      <c r="P64" s="136"/>
      <c r="Q64" s="136"/>
      <c r="R64" s="136"/>
      <c r="S64" s="136"/>
      <c r="T64" s="136"/>
      <c r="U64" s="136"/>
      <c r="V64" s="137"/>
      <c r="W64" s="76"/>
    </row>
    <row r="65" spans="1:23" s="5" customFormat="1" x14ac:dyDescent="0.25">
      <c r="A65" s="147" t="s">
        <v>202</v>
      </c>
      <c r="B65" s="147"/>
      <c r="C65" s="67">
        <f>SUMIF(C61:C63,"=x",$K61:$K63)</f>
        <v>0</v>
      </c>
      <c r="D65" s="68">
        <f>SUMIF(D61:D63,"=x",$K61:$K63)</f>
        <v>0</v>
      </c>
      <c r="E65" s="68"/>
      <c r="F65" s="69">
        <v>2</v>
      </c>
      <c r="G65" s="148">
        <v>2</v>
      </c>
      <c r="H65" s="149"/>
      <c r="I65" s="149"/>
      <c r="J65" s="149"/>
      <c r="K65" s="149"/>
      <c r="L65" s="150"/>
      <c r="M65" s="135"/>
      <c r="N65" s="136"/>
      <c r="O65" s="136"/>
      <c r="P65" s="136"/>
      <c r="Q65" s="136"/>
      <c r="R65" s="136"/>
      <c r="S65" s="136"/>
      <c r="T65" s="136"/>
      <c r="U65" s="136"/>
      <c r="V65" s="137"/>
      <c r="W65" s="76"/>
    </row>
    <row r="66" spans="1:23" s="5" customFormat="1" x14ac:dyDescent="0.25">
      <c r="A66" s="145" t="s">
        <v>129</v>
      </c>
      <c r="B66" s="145"/>
      <c r="C66" s="70">
        <f>SUMPRODUCT(--(C61:C63="x"),--($L61:$L63="K"))</f>
        <v>0</v>
      </c>
      <c r="D66" s="71">
        <f>SUMPRODUCT(--(D61:D63="x"),--($L61:$L63="K"))</f>
        <v>0</v>
      </c>
      <c r="E66" s="71">
        <f>SUMPRODUCT(--(E61:E63="x"),--($L61:$L63="K"))</f>
        <v>0</v>
      </c>
      <c r="F66" s="72">
        <f>SUMPRODUCT(--(F61:F63="x"),--($L61:$L63="K"))</f>
        <v>0</v>
      </c>
      <c r="G66" s="139">
        <f>SUM(C66:F66)</f>
        <v>0</v>
      </c>
      <c r="H66" s="140"/>
      <c r="I66" s="140"/>
      <c r="J66" s="140"/>
      <c r="K66" s="140"/>
      <c r="L66" s="141"/>
      <c r="M66" s="135"/>
      <c r="N66" s="136"/>
      <c r="O66" s="136"/>
      <c r="P66" s="136"/>
      <c r="Q66" s="136"/>
      <c r="R66" s="136"/>
      <c r="S66" s="136"/>
      <c r="T66" s="136"/>
      <c r="U66" s="136"/>
      <c r="V66" s="137"/>
      <c r="W66" s="76"/>
    </row>
    <row r="67" spans="1:23" s="5" customFormat="1" x14ac:dyDescent="0.25">
      <c r="A67" s="155" t="s">
        <v>107</v>
      </c>
      <c r="B67" s="156"/>
      <c r="C67" s="157"/>
      <c r="D67" s="158"/>
      <c r="E67" s="158"/>
      <c r="F67" s="158"/>
      <c r="G67" s="157"/>
      <c r="H67" s="158"/>
      <c r="I67" s="158"/>
      <c r="J67" s="158"/>
      <c r="K67" s="158"/>
      <c r="L67" s="159"/>
      <c r="M67" s="129"/>
      <c r="N67" s="130"/>
      <c r="O67" s="130"/>
      <c r="P67" s="130"/>
      <c r="Q67" s="130"/>
      <c r="R67" s="130"/>
      <c r="S67" s="130"/>
      <c r="T67" s="130"/>
      <c r="U67" s="130"/>
      <c r="V67" s="130"/>
      <c r="W67" s="131"/>
    </row>
    <row r="68" spans="1:23" s="5" customFormat="1" x14ac:dyDescent="0.25">
      <c r="A68" s="36" t="s">
        <v>203</v>
      </c>
      <c r="B68" s="35" t="s">
        <v>89</v>
      </c>
      <c r="C68" s="22"/>
      <c r="D68" s="15"/>
      <c r="E68" s="15" t="s">
        <v>18</v>
      </c>
      <c r="F68" s="15"/>
      <c r="G68" s="22"/>
      <c r="H68" s="15">
        <v>8</v>
      </c>
      <c r="I68" s="15"/>
      <c r="J68" s="23"/>
      <c r="K68" s="24">
        <v>10</v>
      </c>
      <c r="L68" s="24" t="s">
        <v>21</v>
      </c>
      <c r="M68" s="10"/>
      <c r="N68" s="11"/>
      <c r="O68" s="14"/>
      <c r="P68" s="97"/>
      <c r="Q68" s="11"/>
      <c r="R68" s="10"/>
      <c r="S68" s="97"/>
      <c r="T68" s="11"/>
      <c r="U68" s="12"/>
      <c r="V68" s="35" t="s">
        <v>28</v>
      </c>
      <c r="W68" s="46" t="s">
        <v>161</v>
      </c>
    </row>
    <row r="69" spans="1:23" s="5" customFormat="1" ht="12.75" customHeight="1" x14ac:dyDescent="0.25">
      <c r="A69" s="36" t="s">
        <v>204</v>
      </c>
      <c r="B69" s="35" t="s">
        <v>90</v>
      </c>
      <c r="C69" s="22"/>
      <c r="D69" s="15"/>
      <c r="E69" s="15"/>
      <c r="F69" s="15" t="s">
        <v>18</v>
      </c>
      <c r="G69" s="22"/>
      <c r="H69" s="15">
        <v>16</v>
      </c>
      <c r="I69" s="15"/>
      <c r="J69" s="23"/>
      <c r="K69" s="24">
        <v>20</v>
      </c>
      <c r="L69" s="24" t="s">
        <v>21</v>
      </c>
      <c r="M69" s="93" t="s">
        <v>164</v>
      </c>
      <c r="N69" s="128" t="str">
        <f>A68</f>
        <v>diplm1fk20dm</v>
      </c>
      <c r="O69" s="89" t="str">
        <f>B68</f>
        <v>Consultation of diploma degree I</v>
      </c>
      <c r="P69" s="97"/>
      <c r="Q69" s="11"/>
      <c r="R69" s="10"/>
      <c r="S69" s="97"/>
      <c r="T69" s="11"/>
      <c r="U69" s="12"/>
      <c r="V69" s="35" t="s">
        <v>28</v>
      </c>
      <c r="W69" s="46" t="s">
        <v>162</v>
      </c>
    </row>
    <row r="70" spans="1:23" s="5" customFormat="1" x14ac:dyDescent="0.25">
      <c r="A70" s="146" t="s">
        <v>127</v>
      </c>
      <c r="B70" s="146"/>
      <c r="C70" s="51">
        <f>SUMIF(C68:C69,"=x",$G68:$G69)+SUMIF(C68:C69,"=x",$H68:$H69)+SUMIF(C68:C69,"=x",$I68:$I69)</f>
        <v>0</v>
      </c>
      <c r="D70" s="52">
        <f>SUMIF(D68:D69,"=x",$G68:$G69)+SUMIF(D68:D69,"=x",$H68:$H69)+SUMIF(D68:D69,"=x",$I68:$I69)</f>
        <v>0</v>
      </c>
      <c r="E70" s="52">
        <f>SUMIF(E68:E69,"=x",$G68:$G69)+SUMIF(E68:E69,"=x",$H68:$H69)+SUMIF(E68:E69,"=x",$I68:$I69)</f>
        <v>8</v>
      </c>
      <c r="F70" s="53">
        <f>SUMIF(F68:F69,"=x",$G68:$G69)+SUMIF(F68:F69,"=x",$H68:$H69)+SUMIF(F68:F69,"=x",$I68:$I69)</f>
        <v>16</v>
      </c>
      <c r="G70" s="160">
        <f>SUM(C70:F70)</f>
        <v>24</v>
      </c>
      <c r="H70" s="160"/>
      <c r="I70" s="160"/>
      <c r="J70" s="160"/>
      <c r="K70" s="160"/>
      <c r="L70" s="160"/>
      <c r="M70" s="135"/>
      <c r="N70" s="136"/>
      <c r="O70" s="136"/>
      <c r="P70" s="136"/>
      <c r="Q70" s="136"/>
      <c r="R70" s="136"/>
      <c r="S70" s="136"/>
      <c r="T70" s="136"/>
      <c r="U70" s="136"/>
      <c r="V70" s="137"/>
      <c r="W70" s="76"/>
    </row>
    <row r="71" spans="1:23" s="5" customFormat="1" x14ac:dyDescent="0.25">
      <c r="A71" s="147" t="s">
        <v>128</v>
      </c>
      <c r="B71" s="147"/>
      <c r="C71" s="48">
        <f>SUMIF(C68:C69,"=x",$K68:$K69)</f>
        <v>0</v>
      </c>
      <c r="D71" s="49">
        <f>SUMIF(D68:D69,"=x",$K68:$K69)</f>
        <v>0</v>
      </c>
      <c r="E71" s="49">
        <f>SUMIF(E68:E69,"=x",$K68:$K69)</f>
        <v>10</v>
      </c>
      <c r="F71" s="54">
        <f>SUMIF(F68:F69,"=x",$K68:$K69)</f>
        <v>20</v>
      </c>
      <c r="G71" s="138">
        <f>SUM(C71:F71)</f>
        <v>30</v>
      </c>
      <c r="H71" s="138"/>
      <c r="I71" s="138"/>
      <c r="J71" s="138"/>
      <c r="K71" s="138"/>
      <c r="L71" s="138"/>
      <c r="M71" s="135"/>
      <c r="N71" s="136"/>
      <c r="O71" s="136"/>
      <c r="P71" s="136"/>
      <c r="Q71" s="136"/>
      <c r="R71" s="136"/>
      <c r="S71" s="136"/>
      <c r="T71" s="136"/>
      <c r="U71" s="136"/>
      <c r="V71" s="137"/>
      <c r="W71" s="76"/>
    </row>
    <row r="72" spans="1:23" s="5" customFormat="1" x14ac:dyDescent="0.25">
      <c r="A72" s="145" t="s">
        <v>129</v>
      </c>
      <c r="B72" s="145"/>
      <c r="C72" s="55">
        <f>SUMPRODUCT(--(C68:C69="x"),--($L68:$L69="K"))</f>
        <v>0</v>
      </c>
      <c r="D72" s="56">
        <f>SUMPRODUCT(--(D68:D69="x"),--($L68:$L69="K"))</f>
        <v>0</v>
      </c>
      <c r="E72" s="56">
        <f>SUMPRODUCT(--(E68:E69="x"),--($L68:$L69="K"))</f>
        <v>0</v>
      </c>
      <c r="F72" s="57">
        <f>SUMPRODUCT(--(F68:F69="x"),--($L68:$L69="K"))</f>
        <v>0</v>
      </c>
      <c r="G72" s="161">
        <f>SUM(C72:F72)</f>
        <v>0</v>
      </c>
      <c r="H72" s="161"/>
      <c r="I72" s="161"/>
      <c r="J72" s="161"/>
      <c r="K72" s="161"/>
      <c r="L72" s="161"/>
      <c r="M72" s="135"/>
      <c r="N72" s="136"/>
      <c r="O72" s="136"/>
      <c r="P72" s="136"/>
      <c r="Q72" s="136"/>
      <c r="R72" s="136"/>
      <c r="S72" s="136"/>
      <c r="T72" s="136"/>
      <c r="U72" s="136"/>
      <c r="V72" s="137"/>
      <c r="W72" s="76"/>
    </row>
    <row r="73" spans="1:23" s="5" customFormat="1" x14ac:dyDescent="0.25">
      <c r="A73" s="155" t="s">
        <v>108</v>
      </c>
      <c r="B73" s="156"/>
      <c r="C73" s="132"/>
      <c r="D73" s="133"/>
      <c r="E73" s="133"/>
      <c r="F73" s="133"/>
      <c r="G73" s="132"/>
      <c r="H73" s="133"/>
      <c r="I73" s="133"/>
      <c r="J73" s="133"/>
      <c r="K73" s="133"/>
      <c r="L73" s="134"/>
      <c r="M73" s="129"/>
      <c r="N73" s="130"/>
      <c r="O73" s="130"/>
      <c r="P73" s="130"/>
      <c r="Q73" s="130"/>
      <c r="R73" s="130"/>
      <c r="S73" s="130"/>
      <c r="T73" s="130"/>
      <c r="U73" s="130"/>
      <c r="V73" s="130"/>
      <c r="W73" s="131"/>
    </row>
    <row r="74" spans="1:23" s="5" customFormat="1" x14ac:dyDescent="0.25">
      <c r="A74" s="25"/>
      <c r="B74" s="35" t="s">
        <v>109</v>
      </c>
      <c r="C74" s="22" t="s">
        <v>19</v>
      </c>
      <c r="D74" s="11"/>
      <c r="E74" s="11"/>
      <c r="F74" s="11"/>
      <c r="G74" s="22"/>
      <c r="H74" s="15"/>
      <c r="I74" s="15"/>
      <c r="J74" s="23"/>
      <c r="K74" s="24">
        <v>6</v>
      </c>
      <c r="L74" s="24"/>
      <c r="M74" s="10"/>
      <c r="N74" s="11"/>
      <c r="O74" s="14"/>
      <c r="P74" s="97"/>
      <c r="Q74" s="11"/>
      <c r="R74" s="10"/>
      <c r="S74" s="97"/>
      <c r="T74" s="11"/>
      <c r="U74" s="12"/>
      <c r="V74" s="46"/>
      <c r="W74" s="46" t="s">
        <v>163</v>
      </c>
    </row>
    <row r="75" spans="1:23" s="5" customFormat="1" x14ac:dyDescent="0.25">
      <c r="A75" s="146" t="s">
        <v>127</v>
      </c>
      <c r="B75" s="146"/>
      <c r="C75" s="60">
        <f>SUMIF(C74:C74,"=x",$G74:$G74)+SUMIF(C74:C74,"=x",$H74:$H74)+SUMIF(C74:C74,"=x",$I74:$I74)</f>
        <v>0</v>
      </c>
      <c r="D75" s="61">
        <f>SUMIF(D74:D74,"=x",$G74:$G74)+SUMIF(D74:D74,"=x",$H74:$H74)+SUMIF(D74:D74,"=x",$I74:$I74)</f>
        <v>0</v>
      </c>
      <c r="E75" s="61">
        <f>SUMIF(E74:E74,"=x",$G74:$G74)+SUMIF(E74:E74,"=x",$H74:$H74)+SUMIF(E74:E74,"=x",$I74:$I74)</f>
        <v>0</v>
      </c>
      <c r="F75" s="61">
        <f>SUMIF(F74:F74,"=x",$G74:$G74)+SUMIF(F74:F74,"=x",$H74:$H74)+SUMIF(F74:F74,"=x",$I74:$I74)</f>
        <v>0</v>
      </c>
      <c r="G75" s="142">
        <f>SUM(C75:F75)</f>
        <v>0</v>
      </c>
      <c r="H75" s="143"/>
      <c r="I75" s="143"/>
      <c r="J75" s="143"/>
      <c r="K75" s="143"/>
      <c r="L75" s="144"/>
      <c r="M75" s="135"/>
      <c r="N75" s="136"/>
      <c r="O75" s="136"/>
      <c r="P75" s="136"/>
      <c r="Q75" s="136"/>
      <c r="R75" s="136"/>
      <c r="S75" s="136"/>
      <c r="T75" s="136"/>
      <c r="U75" s="136"/>
      <c r="V75" s="137"/>
      <c r="W75" s="76"/>
    </row>
    <row r="76" spans="1:23" s="5" customFormat="1" x14ac:dyDescent="0.25">
      <c r="A76" s="153" t="s">
        <v>200</v>
      </c>
      <c r="B76" s="154"/>
      <c r="C76" s="67"/>
      <c r="D76" s="68">
        <v>4</v>
      </c>
      <c r="E76" s="68">
        <f>SUMIF(E74:E74,"=x",$K74:$K74)</f>
        <v>0</v>
      </c>
      <c r="F76" s="68">
        <v>2</v>
      </c>
      <c r="G76" s="148">
        <f>SUM(C76:F76)</f>
        <v>6</v>
      </c>
      <c r="H76" s="149"/>
      <c r="I76" s="149"/>
      <c r="J76" s="149"/>
      <c r="K76" s="149"/>
      <c r="L76" s="150"/>
      <c r="M76" s="135"/>
      <c r="N76" s="136"/>
      <c r="O76" s="136"/>
      <c r="P76" s="136"/>
      <c r="Q76" s="136"/>
      <c r="R76" s="136"/>
      <c r="S76" s="136"/>
      <c r="T76" s="136"/>
      <c r="U76" s="136"/>
      <c r="V76" s="137"/>
      <c r="W76" s="76"/>
    </row>
    <row r="77" spans="1:23" s="5" customFormat="1" x14ac:dyDescent="0.25">
      <c r="A77" s="147" t="s">
        <v>201</v>
      </c>
      <c r="B77" s="147"/>
      <c r="C77" s="114">
        <v>4</v>
      </c>
      <c r="D77" s="68">
        <v>2</v>
      </c>
      <c r="E77" s="68"/>
      <c r="F77" s="118"/>
      <c r="G77" s="148">
        <f>SUM(C77:F77)</f>
        <v>6</v>
      </c>
      <c r="H77" s="149"/>
      <c r="I77" s="149"/>
      <c r="J77" s="149"/>
      <c r="K77" s="149"/>
      <c r="L77" s="150"/>
      <c r="M77" s="111"/>
      <c r="N77" s="112"/>
      <c r="O77" s="112"/>
      <c r="P77" s="112"/>
      <c r="Q77" s="112"/>
      <c r="R77" s="112"/>
      <c r="S77" s="112"/>
      <c r="T77" s="112"/>
      <c r="U77" s="112"/>
      <c r="V77" s="113"/>
      <c r="W77" s="76"/>
    </row>
    <row r="78" spans="1:23" s="5" customFormat="1" x14ac:dyDescent="0.25">
      <c r="A78" s="145" t="s">
        <v>129</v>
      </c>
      <c r="B78" s="145"/>
      <c r="C78" s="73">
        <f>SUMPRODUCT(--(C74:C74="x"),--($L74:$L74="K"))</f>
        <v>0</v>
      </c>
      <c r="D78" s="71">
        <f>SUMPRODUCT(--(D74:D74="x"),--($L74:$L74="K"))</f>
        <v>0</v>
      </c>
      <c r="E78" s="71">
        <f>SUMPRODUCT(--(E74:E74="x"),--($L74:$L74="K"))</f>
        <v>0</v>
      </c>
      <c r="F78" s="74">
        <f>SUMPRODUCT(--(F74:F74="x"),--($L74:$L74="K"))</f>
        <v>0</v>
      </c>
      <c r="G78" s="139">
        <f>SUM(C78:F78)</f>
        <v>0</v>
      </c>
      <c r="H78" s="140"/>
      <c r="I78" s="140"/>
      <c r="J78" s="140"/>
      <c r="K78" s="140"/>
      <c r="L78" s="141"/>
      <c r="M78" s="135"/>
      <c r="N78" s="136"/>
      <c r="O78" s="136"/>
      <c r="P78" s="136"/>
      <c r="Q78" s="136"/>
      <c r="R78" s="136"/>
      <c r="S78" s="136"/>
      <c r="T78" s="136"/>
      <c r="U78" s="136"/>
      <c r="V78" s="137"/>
      <c r="W78" s="76"/>
    </row>
    <row r="79" spans="1:23" s="5" customFormat="1" x14ac:dyDescent="0.25">
      <c r="A79" s="155" t="s">
        <v>110</v>
      </c>
      <c r="B79" s="156"/>
      <c r="C79" s="132"/>
      <c r="D79" s="133"/>
      <c r="E79" s="133"/>
      <c r="F79" s="134"/>
      <c r="G79" s="132"/>
      <c r="H79" s="133"/>
      <c r="I79" s="133"/>
      <c r="J79" s="133"/>
      <c r="K79" s="133"/>
      <c r="L79" s="134"/>
      <c r="M79" s="132"/>
      <c r="N79" s="133"/>
      <c r="O79" s="133"/>
      <c r="P79" s="133"/>
      <c r="Q79" s="133"/>
      <c r="R79" s="133"/>
      <c r="S79" s="133"/>
      <c r="T79" s="133"/>
      <c r="U79" s="133"/>
      <c r="V79" s="133"/>
      <c r="W79" s="134"/>
    </row>
    <row r="80" spans="1:23" s="5" customFormat="1" x14ac:dyDescent="0.25">
      <c r="A80" s="146" t="s">
        <v>127</v>
      </c>
      <c r="B80" s="146"/>
      <c r="C80" s="58"/>
      <c r="D80" s="61"/>
      <c r="E80" s="61"/>
      <c r="F80" s="99"/>
      <c r="G80" s="142">
        <f>SUM(C80:F80)</f>
        <v>0</v>
      </c>
      <c r="H80" s="143"/>
      <c r="I80" s="143"/>
      <c r="J80" s="143"/>
      <c r="K80" s="143"/>
      <c r="L80" s="144"/>
      <c r="M80" s="135"/>
      <c r="N80" s="136"/>
      <c r="O80" s="136"/>
      <c r="P80" s="136"/>
      <c r="Q80" s="136"/>
      <c r="R80" s="136"/>
      <c r="S80" s="136"/>
      <c r="T80" s="136"/>
      <c r="U80" s="136"/>
      <c r="V80" s="136"/>
      <c r="W80" s="137"/>
    </row>
    <row r="81" spans="1:23" s="5" customFormat="1" x14ac:dyDescent="0.25">
      <c r="A81" s="153" t="s">
        <v>167</v>
      </c>
      <c r="B81" s="154"/>
      <c r="C81" s="100">
        <f>C11+C36+C58+C71+C76</f>
        <v>29</v>
      </c>
      <c r="D81" s="101">
        <f>D11+D36+D58+D71+D76</f>
        <v>27</v>
      </c>
      <c r="E81" s="101">
        <f>E11+E36+E58+E71+E76+E65</f>
        <v>32</v>
      </c>
      <c r="F81" s="102">
        <f>F11+F36+F58+F71+F76</f>
        <v>30</v>
      </c>
      <c r="G81" s="142">
        <f>F81+E81+D81+C81</f>
        <v>118</v>
      </c>
      <c r="H81" s="151"/>
      <c r="I81" s="151"/>
      <c r="J81" s="151"/>
      <c r="K81" s="151"/>
      <c r="L81" s="152"/>
      <c r="M81" s="64"/>
      <c r="N81" s="65"/>
      <c r="O81" s="65"/>
      <c r="P81" s="65"/>
      <c r="Q81" s="65"/>
      <c r="R81" s="65"/>
      <c r="S81" s="65"/>
      <c r="T81" s="65"/>
      <c r="U81" s="65"/>
      <c r="V81" s="65"/>
      <c r="W81" s="66"/>
    </row>
    <row r="82" spans="1:23" s="5" customFormat="1" x14ac:dyDescent="0.25">
      <c r="A82" s="147" t="s">
        <v>166</v>
      </c>
      <c r="B82" s="147"/>
      <c r="C82" s="67">
        <f>C18+C36+C59+C65+C71+C77</f>
        <v>27</v>
      </c>
      <c r="D82" s="67">
        <f>D18+D36+D59+D65+D71+D77</f>
        <v>29</v>
      </c>
      <c r="E82" s="67">
        <f>E18+E36+E59+E65+E71+E77</f>
        <v>32</v>
      </c>
      <c r="F82" s="67">
        <f>F18+F36+F59+F65+F71+F77</f>
        <v>32</v>
      </c>
      <c r="G82" s="148">
        <f>C82+D82+E82+F82</f>
        <v>120</v>
      </c>
      <c r="H82" s="149"/>
      <c r="I82" s="149"/>
      <c r="J82" s="149"/>
      <c r="K82" s="149"/>
      <c r="L82" s="150"/>
      <c r="M82" s="135"/>
      <c r="N82" s="136"/>
      <c r="O82" s="136"/>
      <c r="P82" s="136"/>
      <c r="Q82" s="136"/>
      <c r="R82" s="136"/>
      <c r="S82" s="136"/>
      <c r="T82" s="136"/>
      <c r="U82" s="136"/>
      <c r="V82" s="136"/>
      <c r="W82" s="137"/>
    </row>
    <row r="83" spans="1:23" s="5" customFormat="1" x14ac:dyDescent="0.25">
      <c r="A83" s="145" t="s">
        <v>129</v>
      </c>
      <c r="B83" s="145"/>
      <c r="C83" s="70"/>
      <c r="D83" s="71"/>
      <c r="E83" s="71"/>
      <c r="F83" s="72"/>
      <c r="G83" s="139">
        <f>SUM(C83:F83)</f>
        <v>0</v>
      </c>
      <c r="H83" s="140"/>
      <c r="I83" s="140"/>
      <c r="J83" s="140"/>
      <c r="K83" s="140"/>
      <c r="L83" s="141"/>
      <c r="M83" s="135"/>
      <c r="N83" s="136"/>
      <c r="O83" s="136"/>
      <c r="P83" s="136"/>
      <c r="Q83" s="136"/>
      <c r="R83" s="136"/>
      <c r="S83" s="136"/>
      <c r="T83" s="136"/>
      <c r="U83" s="136"/>
      <c r="V83" s="136"/>
      <c r="W83" s="137"/>
    </row>
    <row r="84" spans="1:23" s="5" customFormat="1" x14ac:dyDescent="0.25">
      <c r="A84" s="3"/>
      <c r="B84" s="1"/>
      <c r="C84" s="4"/>
      <c r="D84" s="4"/>
      <c r="E84" s="4"/>
      <c r="F84" s="4"/>
      <c r="G84" s="4"/>
      <c r="H84" s="4"/>
      <c r="I84" s="4"/>
      <c r="J84" s="4"/>
      <c r="K84" s="4"/>
      <c r="L84" s="2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3" s="5" customFormat="1" x14ac:dyDescent="0.25">
      <c r="B85" s="4"/>
      <c r="C85" s="4"/>
      <c r="D85" s="4"/>
      <c r="E85" s="4"/>
      <c r="F85" s="4"/>
      <c r="G85" s="4"/>
      <c r="H85" s="4"/>
      <c r="I85" s="4"/>
      <c r="J85" s="4"/>
      <c r="K85" s="4"/>
      <c r="L85" s="2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3" s="5" customFormat="1" x14ac:dyDescent="0.25">
      <c r="A86" s="9" t="s">
        <v>111</v>
      </c>
      <c r="B86" s="1"/>
      <c r="C86" s="4"/>
      <c r="D86" s="4"/>
      <c r="E86" s="4"/>
      <c r="F86" s="4"/>
      <c r="G86" s="4"/>
      <c r="H86" s="4"/>
      <c r="I86" s="4"/>
      <c r="J86" s="4"/>
      <c r="K86" s="4"/>
      <c r="L86" s="2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3" s="5" customFormat="1" x14ac:dyDescent="0.25">
      <c r="A87" s="16" t="s">
        <v>112</v>
      </c>
      <c r="B87" s="1"/>
      <c r="C87" s="4"/>
      <c r="D87" s="4"/>
      <c r="E87" s="4"/>
      <c r="F87" s="4"/>
      <c r="G87" s="4"/>
      <c r="H87" s="4"/>
      <c r="I87" s="4"/>
      <c r="J87" s="4"/>
      <c r="K87" s="4"/>
      <c r="L87" s="2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3" s="5" customFormat="1" x14ac:dyDescent="0.25">
      <c r="A88" s="16" t="s">
        <v>113</v>
      </c>
      <c r="B88" s="1"/>
      <c r="C88" s="4"/>
      <c r="D88" s="4"/>
      <c r="E88" s="4"/>
      <c r="F88" s="4"/>
      <c r="G88" s="4"/>
      <c r="H88" s="4"/>
      <c r="I88" s="4"/>
      <c r="J88" s="4"/>
      <c r="K88" s="4"/>
      <c r="L88" s="2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3" s="5" customFormat="1" x14ac:dyDescent="0.25">
      <c r="A89" s="16" t="s">
        <v>114</v>
      </c>
      <c r="B89" s="1"/>
      <c r="C89" s="4"/>
      <c r="D89" s="4"/>
      <c r="E89" s="4"/>
      <c r="F89" s="4"/>
      <c r="G89" s="4"/>
      <c r="H89" s="4"/>
      <c r="I89" s="4"/>
      <c r="J89" s="4"/>
      <c r="K89" s="4"/>
      <c r="L89" s="2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3" s="5" customFormat="1" x14ac:dyDescent="0.25">
      <c r="A90" s="16" t="s">
        <v>115</v>
      </c>
      <c r="B90" s="1"/>
      <c r="C90" s="4"/>
      <c r="D90" s="4"/>
      <c r="E90" s="4"/>
      <c r="F90" s="4"/>
      <c r="G90" s="4"/>
      <c r="H90" s="4"/>
      <c r="I90" s="4"/>
      <c r="J90" s="4"/>
      <c r="K90" s="4"/>
      <c r="L90" s="2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3" s="5" customFormat="1" x14ac:dyDescent="0.25">
      <c r="A91" s="16" t="s">
        <v>116</v>
      </c>
      <c r="B91" s="1"/>
      <c r="C91" s="4"/>
      <c r="D91" s="4"/>
      <c r="E91" s="4"/>
      <c r="F91" s="4"/>
      <c r="G91" s="4"/>
      <c r="H91" s="4"/>
      <c r="I91" s="4"/>
      <c r="J91" s="4"/>
      <c r="K91" s="4"/>
      <c r="L91" s="2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3" s="5" customFormat="1" x14ac:dyDescent="0.25">
      <c r="A92" s="3"/>
      <c r="B92" s="1"/>
      <c r="C92" s="4"/>
      <c r="D92" s="4"/>
      <c r="E92" s="4"/>
      <c r="F92" s="4"/>
      <c r="G92" s="4"/>
      <c r="H92" s="4"/>
      <c r="I92" s="4"/>
      <c r="J92" s="4"/>
      <c r="K92" s="4"/>
      <c r="L92" s="2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3" s="5" customFormat="1" ht="28.5" customHeight="1" x14ac:dyDescent="0.25">
      <c r="A93" s="9" t="s">
        <v>117</v>
      </c>
      <c r="B93" s="1"/>
      <c r="C93" s="4"/>
      <c r="D93" s="4"/>
      <c r="E93" s="4"/>
      <c r="F93" s="4"/>
      <c r="G93" s="4"/>
      <c r="H93" s="4"/>
      <c r="I93" s="4"/>
      <c r="J93" s="4"/>
      <c r="K93" s="4"/>
      <c r="L93" s="2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3" s="5" customFormat="1" x14ac:dyDescent="0.25">
      <c r="A94" s="17" t="s">
        <v>118</v>
      </c>
      <c r="B94" s="1"/>
      <c r="C94" s="4"/>
      <c r="D94" s="4"/>
      <c r="E94" s="4"/>
      <c r="F94" s="4"/>
      <c r="G94" s="4"/>
      <c r="H94" s="4"/>
      <c r="I94" s="4"/>
      <c r="J94" s="4"/>
      <c r="K94" s="4"/>
      <c r="L94" s="2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3" s="5" customFormat="1" x14ac:dyDescent="0.25">
      <c r="A95" s="18" t="s">
        <v>119</v>
      </c>
      <c r="B95" s="1"/>
      <c r="C95" s="4"/>
      <c r="D95" s="4"/>
      <c r="E95" s="4"/>
      <c r="F95" s="4"/>
      <c r="G95" s="4"/>
      <c r="H95" s="4"/>
      <c r="I95" s="4"/>
      <c r="J95" s="4"/>
      <c r="K95" s="4"/>
      <c r="L95" s="2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3" s="5" customFormat="1" ht="12.75" customHeight="1" x14ac:dyDescent="0.25">
      <c r="A96" s="16" t="s">
        <v>120</v>
      </c>
      <c r="B96" s="1"/>
      <c r="C96" s="4"/>
      <c r="D96" s="4"/>
      <c r="E96" s="4"/>
      <c r="F96" s="4"/>
      <c r="G96" s="4"/>
      <c r="H96" s="4"/>
      <c r="I96" s="4"/>
      <c r="J96" s="4"/>
      <c r="K96" s="4"/>
      <c r="L96" s="2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s="5" customFormat="1" x14ac:dyDescent="0.25">
      <c r="A97" s="3"/>
      <c r="B97" s="1"/>
      <c r="C97" s="4"/>
      <c r="D97" s="4"/>
      <c r="E97" s="4"/>
      <c r="F97" s="4"/>
      <c r="G97" s="4"/>
      <c r="H97" s="4"/>
      <c r="I97" s="4"/>
      <c r="J97" s="4"/>
      <c r="K97" s="4"/>
      <c r="L97" s="2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s="5" customFormat="1" x14ac:dyDescent="0.25">
      <c r="A98" s="3"/>
      <c r="B98" s="1"/>
      <c r="C98" s="4"/>
      <c r="D98" s="4"/>
      <c r="E98" s="4"/>
      <c r="F98" s="4"/>
      <c r="G98" s="4"/>
      <c r="H98" s="4"/>
      <c r="I98" s="4"/>
      <c r="J98" s="4"/>
      <c r="K98" s="4"/>
      <c r="L98" s="2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s="5" customFormat="1" x14ac:dyDescent="0.25">
      <c r="A99" s="3"/>
      <c r="B99" s="1"/>
      <c r="C99" s="4"/>
      <c r="D99" s="4"/>
      <c r="E99" s="4"/>
      <c r="F99" s="4"/>
      <c r="G99" s="4"/>
      <c r="H99" s="4"/>
      <c r="I99" s="4"/>
      <c r="J99" s="4"/>
      <c r="K99" s="4"/>
      <c r="L99" s="2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s="5" customFormat="1" x14ac:dyDescent="0.25">
      <c r="A100" s="3"/>
      <c r="B100" s="1"/>
      <c r="C100" s="4"/>
      <c r="D100" s="4"/>
      <c r="E100" s="4"/>
      <c r="F100" s="4"/>
      <c r="G100" s="4"/>
      <c r="H100" s="4"/>
      <c r="I100" s="4"/>
      <c r="J100" s="4"/>
      <c r="K100" s="4"/>
      <c r="L100" s="2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s="5" customFormat="1" x14ac:dyDescent="0.25">
      <c r="A101" s="3"/>
      <c r="B101" s="1"/>
      <c r="C101" s="4"/>
      <c r="D101" s="4"/>
      <c r="E101" s="4"/>
      <c r="F101" s="4"/>
      <c r="G101" s="4"/>
      <c r="H101" s="4"/>
      <c r="I101" s="4"/>
      <c r="J101" s="4"/>
      <c r="K101" s="4"/>
      <c r="L101" s="2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s="5" customFormat="1" x14ac:dyDescent="0.25">
      <c r="A102" s="3"/>
      <c r="B102" s="1"/>
      <c r="C102" s="4"/>
      <c r="D102" s="4"/>
      <c r="E102" s="4"/>
      <c r="F102" s="4"/>
      <c r="G102" s="4"/>
      <c r="H102" s="4"/>
      <c r="I102" s="4"/>
      <c r="J102" s="4"/>
      <c r="K102" s="4"/>
      <c r="L102" s="2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s="5" customFormat="1" x14ac:dyDescent="0.25">
      <c r="A103" s="3"/>
      <c r="B103" s="1"/>
      <c r="C103" s="4"/>
      <c r="D103" s="4"/>
      <c r="E103" s="4"/>
      <c r="F103" s="4"/>
      <c r="G103" s="4"/>
      <c r="H103" s="4"/>
      <c r="I103" s="4"/>
      <c r="J103" s="4"/>
      <c r="K103" s="4"/>
      <c r="L103" s="2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s="5" customFormat="1" x14ac:dyDescent="0.25">
      <c r="A104" s="3"/>
      <c r="B104" s="1"/>
      <c r="C104" s="4"/>
      <c r="D104" s="4"/>
      <c r="E104" s="4"/>
      <c r="F104" s="4"/>
      <c r="G104" s="4"/>
      <c r="H104" s="4"/>
      <c r="I104" s="4"/>
      <c r="J104" s="4"/>
      <c r="K104" s="4"/>
      <c r="L104" s="2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s="5" customFormat="1" x14ac:dyDescent="0.25">
      <c r="A105" s="3"/>
      <c r="B105" s="1"/>
      <c r="C105" s="4"/>
      <c r="D105" s="4"/>
      <c r="E105" s="4"/>
      <c r="F105" s="4"/>
      <c r="G105" s="4"/>
      <c r="H105" s="4"/>
      <c r="I105" s="4"/>
      <c r="J105" s="4"/>
      <c r="K105" s="4"/>
      <c r="L105" s="2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s="5" customFormat="1" x14ac:dyDescent="0.25">
      <c r="A106" s="3"/>
      <c r="B106" s="1"/>
      <c r="C106" s="4"/>
      <c r="D106" s="4"/>
      <c r="E106" s="4"/>
      <c r="F106" s="4"/>
      <c r="G106" s="4"/>
      <c r="H106" s="4"/>
      <c r="I106" s="4"/>
      <c r="J106" s="4"/>
      <c r="K106" s="4"/>
      <c r="L106" s="2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s="5" customFormat="1" x14ac:dyDescent="0.25">
      <c r="A107" s="3"/>
      <c r="B107" s="1"/>
      <c r="C107" s="4"/>
      <c r="D107" s="4"/>
      <c r="E107" s="4"/>
      <c r="F107" s="4"/>
      <c r="G107" s="4"/>
      <c r="H107" s="4"/>
      <c r="I107" s="4"/>
      <c r="J107" s="4"/>
      <c r="K107" s="4"/>
      <c r="L107" s="2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s="5" customFormat="1" x14ac:dyDescent="0.25">
      <c r="A108" s="3"/>
      <c r="B108" s="1"/>
      <c r="C108" s="4"/>
      <c r="D108" s="4"/>
      <c r="E108" s="4"/>
      <c r="F108" s="4"/>
      <c r="G108" s="4"/>
      <c r="H108" s="4"/>
      <c r="I108" s="4"/>
      <c r="J108" s="4"/>
      <c r="K108" s="4"/>
      <c r="L108" s="2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s="5" customFormat="1" x14ac:dyDescent="0.25">
      <c r="A109" s="3"/>
      <c r="B109" s="1"/>
      <c r="C109" s="4"/>
      <c r="D109" s="4"/>
      <c r="E109" s="4"/>
      <c r="F109" s="4"/>
      <c r="G109" s="4"/>
      <c r="H109" s="4"/>
      <c r="I109" s="4"/>
      <c r="J109" s="4"/>
      <c r="K109" s="4"/>
      <c r="L109" s="2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s="5" customFormat="1" x14ac:dyDescent="0.25">
      <c r="A110" s="3"/>
      <c r="B110" s="1"/>
      <c r="C110" s="4"/>
      <c r="D110" s="4"/>
      <c r="E110" s="4"/>
      <c r="F110" s="4"/>
      <c r="G110" s="4"/>
      <c r="H110" s="4"/>
      <c r="I110" s="4"/>
      <c r="J110" s="4"/>
      <c r="K110" s="4"/>
      <c r="L110" s="2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s="5" customFormat="1" x14ac:dyDescent="0.25">
      <c r="A111" s="3"/>
      <c r="B111" s="1"/>
      <c r="C111" s="4"/>
      <c r="D111" s="4"/>
      <c r="E111" s="4"/>
      <c r="F111" s="4"/>
      <c r="G111" s="4"/>
      <c r="H111" s="4"/>
      <c r="I111" s="4"/>
      <c r="J111" s="4"/>
      <c r="K111" s="4"/>
      <c r="L111" s="2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s="5" customFormat="1" x14ac:dyDescent="0.25">
      <c r="A112" s="3"/>
      <c r="B112" s="1"/>
      <c r="C112" s="4"/>
      <c r="D112" s="4"/>
      <c r="E112" s="4"/>
      <c r="F112" s="4"/>
      <c r="G112" s="4"/>
      <c r="H112" s="4"/>
      <c r="I112" s="4"/>
      <c r="J112" s="4"/>
      <c r="K112" s="4"/>
      <c r="L112" s="2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s="5" customFormat="1" x14ac:dyDescent="0.25">
      <c r="A113" s="3"/>
      <c r="B113" s="1"/>
      <c r="C113" s="4"/>
      <c r="D113" s="4"/>
      <c r="E113" s="4"/>
      <c r="F113" s="4"/>
      <c r="G113" s="4"/>
      <c r="H113" s="4"/>
      <c r="I113" s="4"/>
      <c r="J113" s="4"/>
      <c r="K113" s="4"/>
      <c r="L113" s="2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s="5" customFormat="1" x14ac:dyDescent="0.25">
      <c r="A114" s="3"/>
      <c r="B114" s="1"/>
      <c r="C114" s="4"/>
      <c r="D114" s="4"/>
      <c r="E114" s="4"/>
      <c r="F114" s="4"/>
      <c r="G114" s="4"/>
      <c r="H114" s="4"/>
      <c r="I114" s="4"/>
      <c r="J114" s="4"/>
      <c r="K114" s="4"/>
      <c r="L114" s="2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s="5" customFormat="1" x14ac:dyDescent="0.25">
      <c r="A115" s="3"/>
      <c r="B115" s="1"/>
      <c r="C115" s="4"/>
      <c r="D115" s="4"/>
      <c r="E115" s="4"/>
      <c r="F115" s="4"/>
      <c r="G115" s="4"/>
      <c r="H115" s="4"/>
      <c r="I115" s="4"/>
      <c r="J115" s="4"/>
      <c r="K115" s="4"/>
      <c r="L115" s="2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s="5" customFormat="1" x14ac:dyDescent="0.25">
      <c r="A116" s="3"/>
      <c r="B116" s="1"/>
      <c r="C116" s="4"/>
      <c r="D116" s="4"/>
      <c r="E116" s="4"/>
      <c r="F116" s="4"/>
      <c r="G116" s="4"/>
      <c r="H116" s="4"/>
      <c r="I116" s="4"/>
      <c r="J116" s="4"/>
      <c r="K116" s="4"/>
      <c r="L116" s="2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s="5" customFormat="1" x14ac:dyDescent="0.25">
      <c r="A117" s="3"/>
      <c r="B117" s="1"/>
      <c r="C117" s="4"/>
      <c r="D117" s="4"/>
      <c r="E117" s="4"/>
      <c r="F117" s="4"/>
      <c r="G117" s="4"/>
      <c r="H117" s="4"/>
      <c r="I117" s="4"/>
      <c r="J117" s="4"/>
      <c r="K117" s="4"/>
      <c r="L117" s="2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s="5" customFormat="1" x14ac:dyDescent="0.25">
      <c r="A118" s="3"/>
      <c r="B118" s="1"/>
      <c r="C118" s="4"/>
      <c r="D118" s="4"/>
      <c r="E118" s="4"/>
      <c r="F118" s="4"/>
      <c r="G118" s="4"/>
      <c r="H118" s="4"/>
      <c r="I118" s="4"/>
      <c r="J118" s="4"/>
      <c r="K118" s="4"/>
      <c r="L118" s="2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s="5" customFormat="1" x14ac:dyDescent="0.25">
      <c r="A119" s="3"/>
      <c r="B119" s="1"/>
      <c r="C119" s="4"/>
      <c r="D119" s="4"/>
      <c r="E119" s="4"/>
      <c r="F119" s="4"/>
      <c r="G119" s="4"/>
      <c r="H119" s="4"/>
      <c r="I119" s="4"/>
      <c r="J119" s="4"/>
      <c r="K119" s="4"/>
      <c r="L119" s="2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s="5" customFormat="1" x14ac:dyDescent="0.25">
      <c r="A120" s="3"/>
      <c r="B120" s="1"/>
      <c r="C120" s="4"/>
      <c r="D120" s="4"/>
      <c r="E120" s="4"/>
      <c r="F120" s="4"/>
      <c r="G120" s="4"/>
      <c r="H120" s="4"/>
      <c r="I120" s="4"/>
      <c r="J120" s="4"/>
      <c r="K120" s="4"/>
      <c r="L120" s="2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s="5" customFormat="1" x14ac:dyDescent="0.25">
      <c r="A121" s="3"/>
      <c r="B121" s="1"/>
      <c r="C121" s="4"/>
      <c r="D121" s="4"/>
      <c r="E121" s="4"/>
      <c r="F121" s="4"/>
      <c r="G121" s="4"/>
      <c r="H121" s="4"/>
      <c r="I121" s="4"/>
      <c r="J121" s="4"/>
      <c r="K121" s="4"/>
      <c r="L121" s="2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s="5" customFormat="1" x14ac:dyDescent="0.25">
      <c r="A122" s="3"/>
      <c r="B122" s="1"/>
      <c r="C122" s="4"/>
      <c r="D122" s="4"/>
      <c r="E122" s="4"/>
      <c r="F122" s="4"/>
      <c r="G122" s="4"/>
      <c r="H122" s="4"/>
      <c r="I122" s="4"/>
      <c r="J122" s="4"/>
      <c r="K122" s="4"/>
      <c r="L122" s="2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s="5" customFormat="1" x14ac:dyDescent="0.25">
      <c r="A123" s="3"/>
      <c r="B123" s="1"/>
      <c r="C123" s="4"/>
      <c r="D123" s="4"/>
      <c r="E123" s="4"/>
      <c r="F123" s="4"/>
      <c r="G123" s="4"/>
      <c r="H123" s="4"/>
      <c r="I123" s="4"/>
      <c r="J123" s="4"/>
      <c r="K123" s="4"/>
      <c r="L123" s="2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s="5" customFormat="1" x14ac:dyDescent="0.25">
      <c r="A124" s="3"/>
      <c r="B124" s="1"/>
      <c r="C124" s="4"/>
      <c r="D124" s="4"/>
      <c r="E124" s="4"/>
      <c r="F124" s="4"/>
      <c r="G124" s="4"/>
      <c r="H124" s="4"/>
      <c r="I124" s="4"/>
      <c r="J124" s="4"/>
      <c r="K124" s="4"/>
      <c r="L124" s="2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s="5" customFormat="1" x14ac:dyDescent="0.25">
      <c r="A125" s="3"/>
      <c r="B125" s="1"/>
      <c r="C125" s="4"/>
      <c r="D125" s="4"/>
      <c r="E125" s="4"/>
      <c r="F125" s="4"/>
      <c r="G125" s="4"/>
      <c r="H125" s="4"/>
      <c r="I125" s="4"/>
      <c r="J125" s="4"/>
      <c r="K125" s="4"/>
      <c r="L125" s="2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s="5" customFormat="1" x14ac:dyDescent="0.25">
      <c r="A126" s="3"/>
      <c r="B126" s="1"/>
      <c r="C126" s="4"/>
      <c r="D126" s="4"/>
      <c r="E126" s="4"/>
      <c r="F126" s="4"/>
      <c r="G126" s="4"/>
      <c r="H126" s="4"/>
      <c r="I126" s="4"/>
      <c r="J126" s="4"/>
      <c r="K126" s="4"/>
      <c r="L126" s="2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s="5" customFormat="1" x14ac:dyDescent="0.25">
      <c r="A127" s="3"/>
      <c r="B127" s="1"/>
      <c r="C127" s="4"/>
      <c r="D127" s="4"/>
      <c r="E127" s="4"/>
      <c r="F127" s="4"/>
      <c r="G127" s="4"/>
      <c r="H127" s="4"/>
      <c r="I127" s="4"/>
      <c r="J127" s="4"/>
      <c r="K127" s="4"/>
      <c r="L127" s="2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s="5" customFormat="1" x14ac:dyDescent="0.25">
      <c r="A128" s="3"/>
      <c r="B128" s="1"/>
      <c r="C128" s="4"/>
      <c r="D128" s="4"/>
      <c r="E128" s="4"/>
      <c r="F128" s="4"/>
      <c r="G128" s="4"/>
      <c r="H128" s="4"/>
      <c r="I128" s="4"/>
      <c r="J128" s="4"/>
      <c r="K128" s="4"/>
      <c r="L128" s="2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s="5" customFormat="1" x14ac:dyDescent="0.25">
      <c r="A129" s="3"/>
      <c r="B129" s="1"/>
      <c r="C129" s="4"/>
      <c r="D129" s="4"/>
      <c r="E129" s="4"/>
      <c r="F129" s="4"/>
      <c r="G129" s="4"/>
      <c r="H129" s="4"/>
      <c r="I129" s="4"/>
      <c r="J129" s="4"/>
      <c r="K129" s="4"/>
      <c r="L129" s="2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s="5" customFormat="1" x14ac:dyDescent="0.25">
      <c r="A130" s="3"/>
      <c r="B130" s="1"/>
      <c r="C130" s="4"/>
      <c r="D130" s="4"/>
      <c r="E130" s="4"/>
      <c r="F130" s="4"/>
      <c r="G130" s="4"/>
      <c r="H130" s="4"/>
      <c r="I130" s="4"/>
      <c r="J130" s="4"/>
      <c r="K130" s="4"/>
      <c r="L130" s="2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s="5" customFormat="1" x14ac:dyDescent="0.25">
      <c r="A131" s="3"/>
      <c r="B131" s="1"/>
      <c r="C131" s="4"/>
      <c r="D131" s="4"/>
      <c r="E131" s="4"/>
      <c r="F131" s="4"/>
      <c r="G131" s="4"/>
      <c r="H131" s="4"/>
      <c r="I131" s="4"/>
      <c r="J131" s="4"/>
      <c r="K131" s="4"/>
      <c r="L131" s="2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s="5" customFormat="1" x14ac:dyDescent="0.25">
      <c r="A132" s="3"/>
      <c r="B132" s="1"/>
      <c r="C132" s="4"/>
      <c r="D132" s="4"/>
      <c r="E132" s="4"/>
      <c r="F132" s="4"/>
      <c r="G132" s="4"/>
      <c r="H132" s="4"/>
      <c r="I132" s="4"/>
      <c r="J132" s="4"/>
      <c r="K132" s="4"/>
      <c r="L132" s="2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s="5" customFormat="1" x14ac:dyDescent="0.25">
      <c r="A133" s="3"/>
      <c r="B133" s="1"/>
      <c r="C133" s="4"/>
      <c r="D133" s="4"/>
      <c r="E133" s="4"/>
      <c r="F133" s="4"/>
      <c r="G133" s="4"/>
      <c r="H133" s="4"/>
      <c r="I133" s="4"/>
      <c r="J133" s="4"/>
      <c r="K133" s="4"/>
      <c r="L133" s="2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s="5" customFormat="1" x14ac:dyDescent="0.25">
      <c r="A134" s="3"/>
      <c r="B134" s="1"/>
      <c r="C134" s="4"/>
      <c r="D134" s="4"/>
      <c r="E134" s="4"/>
      <c r="F134" s="4"/>
      <c r="G134" s="4"/>
      <c r="H134" s="4"/>
      <c r="I134" s="4"/>
      <c r="J134" s="4"/>
      <c r="K134" s="4"/>
      <c r="L134" s="2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s="5" customFormat="1" x14ac:dyDescent="0.25">
      <c r="A135" s="3"/>
      <c r="B135" s="1"/>
      <c r="C135" s="4"/>
      <c r="D135" s="4"/>
      <c r="E135" s="4"/>
      <c r="F135" s="4"/>
      <c r="G135" s="4"/>
      <c r="H135" s="4"/>
      <c r="I135" s="4"/>
      <c r="J135" s="4"/>
      <c r="K135" s="4"/>
      <c r="L135" s="2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s="5" customFormat="1" x14ac:dyDescent="0.25">
      <c r="A136" s="3"/>
      <c r="B136" s="1"/>
      <c r="C136" s="4"/>
      <c r="D136" s="4"/>
      <c r="E136" s="4"/>
      <c r="F136" s="4"/>
      <c r="G136" s="4"/>
      <c r="H136" s="4"/>
      <c r="I136" s="4"/>
      <c r="J136" s="4"/>
      <c r="K136" s="4"/>
      <c r="L136" s="2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s="5" customFormat="1" x14ac:dyDescent="0.25">
      <c r="A137" s="3"/>
      <c r="B137" s="1"/>
      <c r="C137" s="4"/>
      <c r="D137" s="4"/>
      <c r="E137" s="4"/>
      <c r="F137" s="4"/>
      <c r="G137" s="4"/>
      <c r="H137" s="4"/>
      <c r="I137" s="4"/>
      <c r="J137" s="4"/>
      <c r="K137" s="4"/>
      <c r="L137" s="2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s="5" customFormat="1" x14ac:dyDescent="0.25">
      <c r="A138" s="3"/>
      <c r="B138" s="1"/>
      <c r="C138" s="4"/>
      <c r="D138" s="4"/>
      <c r="E138" s="4"/>
      <c r="F138" s="4"/>
      <c r="G138" s="4"/>
      <c r="H138" s="4"/>
      <c r="I138" s="4"/>
      <c r="J138" s="4"/>
      <c r="K138" s="4"/>
      <c r="L138" s="2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s="5" customFormat="1" x14ac:dyDescent="0.25">
      <c r="A139" s="3"/>
      <c r="B139" s="1"/>
      <c r="C139" s="4"/>
      <c r="D139" s="4"/>
      <c r="E139" s="4"/>
      <c r="F139" s="4"/>
      <c r="G139" s="4"/>
      <c r="H139" s="4"/>
      <c r="I139" s="4"/>
      <c r="J139" s="4"/>
      <c r="K139" s="4"/>
      <c r="L139" s="2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s="5" customFormat="1" x14ac:dyDescent="0.25">
      <c r="A140" s="3"/>
      <c r="B140" s="1"/>
      <c r="C140" s="4"/>
      <c r="D140" s="4"/>
      <c r="E140" s="4"/>
      <c r="F140" s="4"/>
      <c r="G140" s="4"/>
      <c r="H140" s="4"/>
      <c r="I140" s="4"/>
      <c r="J140" s="4"/>
      <c r="K140" s="4"/>
      <c r="L140" s="2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s="6" customFormat="1" x14ac:dyDescent="0.25">
      <c r="A141" s="3"/>
      <c r="B141" s="1"/>
      <c r="C141" s="4"/>
      <c r="D141" s="4"/>
      <c r="E141" s="4"/>
      <c r="F141" s="4"/>
      <c r="G141" s="4"/>
      <c r="H141" s="4"/>
      <c r="I141" s="4"/>
      <c r="J141" s="4"/>
      <c r="K141" s="4"/>
      <c r="L141" s="2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s="6" customFormat="1" x14ac:dyDescent="0.25">
      <c r="A142" s="3"/>
      <c r="B142" s="1"/>
      <c r="C142" s="4"/>
      <c r="D142" s="4"/>
      <c r="E142" s="4"/>
      <c r="F142" s="4"/>
      <c r="G142" s="4"/>
      <c r="H142" s="4"/>
      <c r="I142" s="4"/>
      <c r="J142" s="4"/>
      <c r="K142" s="4"/>
      <c r="L142" s="2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s="6" customFormat="1" x14ac:dyDescent="0.25">
      <c r="A143" s="3"/>
      <c r="B143" s="1"/>
      <c r="C143" s="4"/>
      <c r="D143" s="4"/>
      <c r="E143" s="4"/>
      <c r="F143" s="4"/>
      <c r="G143" s="4"/>
      <c r="H143" s="4"/>
      <c r="I143" s="4"/>
      <c r="J143" s="4"/>
      <c r="K143" s="4"/>
      <c r="L143" s="2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s="6" customFormat="1" x14ac:dyDescent="0.25">
      <c r="A144" s="3"/>
      <c r="B144" s="1"/>
      <c r="C144" s="4"/>
      <c r="D144" s="4"/>
      <c r="E144" s="4"/>
      <c r="F144" s="4"/>
      <c r="G144" s="4"/>
      <c r="H144" s="4"/>
      <c r="I144" s="4"/>
      <c r="J144" s="4"/>
      <c r="K144" s="4"/>
      <c r="L144" s="2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s="5" customFormat="1" x14ac:dyDescent="0.25">
      <c r="A145" s="3"/>
      <c r="B145" s="1"/>
      <c r="C145" s="4"/>
      <c r="D145" s="4"/>
      <c r="E145" s="4"/>
      <c r="F145" s="4"/>
      <c r="G145" s="4"/>
      <c r="H145" s="4"/>
      <c r="I145" s="4"/>
      <c r="J145" s="4"/>
      <c r="K145" s="4"/>
      <c r="L145" s="2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s="5" customFormat="1" x14ac:dyDescent="0.25">
      <c r="A146" s="3"/>
      <c r="B146" s="1"/>
      <c r="C146" s="4"/>
      <c r="D146" s="4"/>
      <c r="E146" s="4"/>
      <c r="F146" s="4"/>
      <c r="G146" s="4"/>
      <c r="H146" s="4"/>
      <c r="I146" s="4"/>
      <c r="J146" s="4"/>
      <c r="K146" s="4"/>
      <c r="L146" s="2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s="5" customFormat="1" x14ac:dyDescent="0.25">
      <c r="A147" s="3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2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s="5" customFormat="1" x14ac:dyDescent="0.25">
      <c r="A148" s="3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2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s="5" customFormat="1" x14ac:dyDescent="0.25">
      <c r="A149" s="3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2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s="5" customFormat="1" x14ac:dyDescent="0.25">
      <c r="A150" s="3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2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s="6" customFormat="1" x14ac:dyDescent="0.25">
      <c r="A151" s="3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2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s="6" customFormat="1" x14ac:dyDescent="0.25">
      <c r="A152" s="3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2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s="6" customFormat="1" x14ac:dyDescent="0.25">
      <c r="A153" s="3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2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s="6" customFormat="1" x14ac:dyDescent="0.25">
      <c r="A154" s="3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2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s="6" customFormat="1" x14ac:dyDescent="0.25">
      <c r="A155" s="3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2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s="7" customFormat="1" x14ac:dyDescent="0.25">
      <c r="A156" s="3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2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s="8" customFormat="1" x14ac:dyDescent="0.25">
      <c r="A157" s="3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2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s="5" customFormat="1" x14ac:dyDescent="0.25">
      <c r="A158" s="3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2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s="5" customFormat="1" x14ac:dyDescent="0.25">
      <c r="A159" s="3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2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s="5" customFormat="1" x14ac:dyDescent="0.25">
      <c r="A160" s="3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2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s="6" customFormat="1" x14ac:dyDescent="0.25">
      <c r="A161" s="3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2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s="5" customFormat="1" x14ac:dyDescent="0.25">
      <c r="A162" s="3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2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s="5" customFormat="1" x14ac:dyDescent="0.25">
      <c r="A163" s="3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2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s="5" customFormat="1" x14ac:dyDescent="0.25">
      <c r="A164" s="3"/>
      <c r="B164" s="1"/>
      <c r="C164" s="4"/>
      <c r="D164" s="4"/>
      <c r="E164" s="4"/>
      <c r="F164" s="4"/>
      <c r="G164" s="4"/>
      <c r="H164" s="4"/>
      <c r="I164" s="4"/>
      <c r="J164" s="4"/>
      <c r="K164" s="4"/>
      <c r="L164" s="2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s="5" customFormat="1" x14ac:dyDescent="0.25">
      <c r="A165" s="3"/>
      <c r="B165" s="1"/>
      <c r="C165" s="4"/>
      <c r="D165" s="4"/>
      <c r="E165" s="4"/>
      <c r="F165" s="4"/>
      <c r="G165" s="4"/>
      <c r="H165" s="4"/>
      <c r="I165" s="4"/>
      <c r="J165" s="4"/>
      <c r="K165" s="4"/>
      <c r="L165" s="2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s="5" customFormat="1" x14ac:dyDescent="0.25">
      <c r="A166" s="3"/>
      <c r="B166" s="1"/>
      <c r="C166" s="4"/>
      <c r="D166" s="4"/>
      <c r="E166" s="4"/>
      <c r="F166" s="4"/>
      <c r="G166" s="4"/>
      <c r="H166" s="4"/>
      <c r="I166" s="4"/>
      <c r="J166" s="4"/>
      <c r="K166" s="4"/>
      <c r="L166" s="2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s="5" customFormat="1" x14ac:dyDescent="0.25">
      <c r="A167" s="3"/>
      <c r="B167" s="1"/>
      <c r="C167" s="4"/>
      <c r="D167" s="4"/>
      <c r="E167" s="4"/>
      <c r="F167" s="4"/>
      <c r="G167" s="4"/>
      <c r="H167" s="4"/>
      <c r="I167" s="4"/>
      <c r="J167" s="4"/>
      <c r="K167" s="4"/>
      <c r="L167" s="2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s="5" customFormat="1" x14ac:dyDescent="0.25">
      <c r="A168" s="3"/>
      <c r="B168" s="1"/>
      <c r="C168" s="4"/>
      <c r="D168" s="4"/>
      <c r="E168" s="4"/>
      <c r="F168" s="4"/>
      <c r="G168" s="4"/>
      <c r="H168" s="4"/>
      <c r="I168" s="4"/>
      <c r="J168" s="4"/>
      <c r="K168" s="4"/>
      <c r="L168" s="2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s="5" customFormat="1" x14ac:dyDescent="0.25">
      <c r="A169" s="3"/>
      <c r="B169" s="1"/>
      <c r="C169" s="4"/>
      <c r="D169" s="4"/>
      <c r="E169" s="4"/>
      <c r="F169" s="4"/>
      <c r="G169" s="4"/>
      <c r="H169" s="4"/>
      <c r="I169" s="4"/>
      <c r="J169" s="4"/>
      <c r="K169" s="4"/>
      <c r="L169" s="2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s="6" customFormat="1" x14ac:dyDescent="0.25">
      <c r="A170" s="3"/>
      <c r="B170" s="1"/>
      <c r="C170" s="4"/>
      <c r="D170" s="4"/>
      <c r="E170" s="4"/>
      <c r="F170" s="4"/>
      <c r="G170" s="4"/>
      <c r="H170" s="4"/>
      <c r="I170" s="4"/>
      <c r="J170" s="4"/>
      <c r="K170" s="4"/>
      <c r="L170" s="2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s="6" customFormat="1" x14ac:dyDescent="0.25">
      <c r="A171" s="3"/>
      <c r="B171" s="1"/>
      <c r="C171" s="4"/>
      <c r="D171" s="4"/>
      <c r="E171" s="4"/>
      <c r="F171" s="4"/>
      <c r="G171" s="4"/>
      <c r="H171" s="4"/>
      <c r="I171" s="4"/>
      <c r="J171" s="4"/>
      <c r="K171" s="4"/>
      <c r="L171" s="2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s="6" customFormat="1" x14ac:dyDescent="0.25">
      <c r="A172" s="3"/>
      <c r="B172" s="1"/>
      <c r="C172" s="4"/>
      <c r="D172" s="4"/>
      <c r="E172" s="4"/>
      <c r="F172" s="4"/>
      <c r="G172" s="4"/>
      <c r="H172" s="4"/>
      <c r="I172" s="4"/>
      <c r="J172" s="4"/>
      <c r="K172" s="4"/>
      <c r="L172" s="2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s="6" customFormat="1" x14ac:dyDescent="0.25">
      <c r="A173" s="3"/>
      <c r="B173" s="1"/>
      <c r="C173" s="4"/>
      <c r="D173" s="4"/>
      <c r="E173" s="4"/>
      <c r="F173" s="4"/>
      <c r="G173" s="4"/>
      <c r="H173" s="4"/>
      <c r="I173" s="4"/>
      <c r="J173" s="4"/>
      <c r="K173" s="4"/>
      <c r="L173" s="2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s="6" customFormat="1" x14ac:dyDescent="0.25">
      <c r="A174" s="3"/>
      <c r="B174" s="1"/>
      <c r="C174" s="4"/>
      <c r="D174" s="4"/>
      <c r="E174" s="4"/>
      <c r="F174" s="4"/>
      <c r="G174" s="4"/>
      <c r="H174" s="4"/>
      <c r="I174" s="4"/>
      <c r="J174" s="4"/>
      <c r="K174" s="4"/>
      <c r="L174" s="2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s="5" customFormat="1" x14ac:dyDescent="0.25">
      <c r="A175" s="3"/>
      <c r="B175" s="1"/>
      <c r="C175" s="4"/>
      <c r="D175" s="4"/>
      <c r="E175" s="4"/>
      <c r="F175" s="4"/>
      <c r="G175" s="4"/>
      <c r="H175" s="4"/>
      <c r="I175" s="4"/>
      <c r="J175" s="4"/>
      <c r="K175" s="4"/>
      <c r="L175" s="2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s="5" customFormat="1" x14ac:dyDescent="0.25">
      <c r="A176" s="3"/>
      <c r="B176" s="1"/>
      <c r="C176" s="4"/>
      <c r="D176" s="4"/>
      <c r="E176" s="4"/>
      <c r="F176" s="4"/>
      <c r="G176" s="4"/>
      <c r="H176" s="4"/>
      <c r="I176" s="4"/>
      <c r="J176" s="4"/>
      <c r="K176" s="4"/>
      <c r="L176" s="2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s="5" customFormat="1" x14ac:dyDescent="0.25">
      <c r="A177" s="3"/>
      <c r="B177" s="1"/>
      <c r="C177" s="4"/>
      <c r="D177" s="4"/>
      <c r="E177" s="4"/>
      <c r="F177" s="4"/>
      <c r="G177" s="4"/>
      <c r="H177" s="4"/>
      <c r="I177" s="4"/>
      <c r="J177" s="4"/>
      <c r="K177" s="4"/>
      <c r="L177" s="2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s="5" customFormat="1" x14ac:dyDescent="0.25">
      <c r="A178" s="3"/>
      <c r="B178" s="1"/>
      <c r="C178" s="4"/>
      <c r="D178" s="4"/>
      <c r="E178" s="4"/>
      <c r="F178" s="4"/>
      <c r="G178" s="4"/>
      <c r="H178" s="4"/>
      <c r="I178" s="4"/>
      <c r="J178" s="4"/>
      <c r="K178" s="4"/>
      <c r="L178" s="2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s="5" customFormat="1" x14ac:dyDescent="0.25">
      <c r="A179" s="3"/>
      <c r="B179" s="1"/>
      <c r="C179" s="4"/>
      <c r="D179" s="4"/>
      <c r="E179" s="4"/>
      <c r="F179" s="4"/>
      <c r="G179" s="4"/>
      <c r="H179" s="4"/>
      <c r="I179" s="4"/>
      <c r="J179" s="4"/>
      <c r="K179" s="4"/>
      <c r="L179" s="2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s="5" customFormat="1" x14ac:dyDescent="0.25">
      <c r="A180" s="3"/>
      <c r="B180" s="1"/>
      <c r="C180" s="4"/>
      <c r="D180" s="4"/>
      <c r="E180" s="4"/>
      <c r="F180" s="4"/>
      <c r="G180" s="4"/>
      <c r="H180" s="4"/>
      <c r="I180" s="4"/>
      <c r="J180" s="4"/>
      <c r="K180" s="4"/>
      <c r="L180" s="2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s="5" customFormat="1" x14ac:dyDescent="0.25">
      <c r="A181" s="3"/>
      <c r="B181" s="1"/>
      <c r="C181" s="4"/>
      <c r="D181" s="4"/>
      <c r="E181" s="4"/>
      <c r="F181" s="4"/>
      <c r="G181" s="4"/>
      <c r="H181" s="4"/>
      <c r="I181" s="4"/>
      <c r="J181" s="4"/>
      <c r="K181" s="4"/>
      <c r="L181" s="2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s="5" customFormat="1" x14ac:dyDescent="0.25">
      <c r="A182" s="3"/>
      <c r="B182" s="1"/>
      <c r="C182" s="4"/>
      <c r="D182" s="4"/>
      <c r="E182" s="4"/>
      <c r="F182" s="4"/>
      <c r="G182" s="4"/>
      <c r="H182" s="4"/>
      <c r="I182" s="4"/>
      <c r="J182" s="4"/>
      <c r="K182" s="4"/>
      <c r="L182" s="2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s="5" customFormat="1" x14ac:dyDescent="0.25">
      <c r="A183" s="3"/>
      <c r="B183" s="1"/>
      <c r="C183" s="4"/>
      <c r="D183" s="4"/>
      <c r="E183" s="4"/>
      <c r="F183" s="4"/>
      <c r="G183" s="4"/>
      <c r="H183" s="4"/>
      <c r="I183" s="4"/>
      <c r="J183" s="4"/>
      <c r="K183" s="4"/>
      <c r="L183" s="2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s="6" customFormat="1" x14ac:dyDescent="0.25">
      <c r="A184" s="3"/>
      <c r="B184" s="1"/>
      <c r="C184" s="4"/>
      <c r="D184" s="4"/>
      <c r="E184" s="4"/>
      <c r="F184" s="4"/>
      <c r="G184" s="4"/>
      <c r="H184" s="4"/>
      <c r="I184" s="4"/>
      <c r="J184" s="4"/>
      <c r="K184" s="4"/>
      <c r="L184" s="2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s="6" customFormat="1" x14ac:dyDescent="0.25">
      <c r="A185" s="3"/>
      <c r="B185" s="1"/>
      <c r="C185" s="4"/>
      <c r="D185" s="4"/>
      <c r="E185" s="4"/>
      <c r="F185" s="4"/>
      <c r="G185" s="4"/>
      <c r="H185" s="4"/>
      <c r="I185" s="4"/>
      <c r="J185" s="4"/>
      <c r="K185" s="4"/>
      <c r="L185" s="2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s="6" customFormat="1" x14ac:dyDescent="0.25">
      <c r="A186" s="3"/>
      <c r="B186" s="1"/>
      <c r="C186" s="4"/>
      <c r="D186" s="4"/>
      <c r="E186" s="4"/>
      <c r="F186" s="4"/>
      <c r="G186" s="4"/>
      <c r="H186" s="4"/>
      <c r="I186" s="4"/>
      <c r="J186" s="4"/>
      <c r="K186" s="4"/>
      <c r="L186" s="2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s="5" customFormat="1" x14ac:dyDescent="0.25">
      <c r="A187" s="3"/>
      <c r="B187" s="1"/>
      <c r="C187" s="4"/>
      <c r="D187" s="4"/>
      <c r="E187" s="4"/>
      <c r="F187" s="4"/>
      <c r="G187" s="4"/>
      <c r="H187" s="4"/>
      <c r="I187" s="4"/>
      <c r="J187" s="4"/>
      <c r="K187" s="4"/>
      <c r="L187" s="2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s="5" customFormat="1" x14ac:dyDescent="0.25">
      <c r="A188" s="3"/>
      <c r="B188" s="1"/>
      <c r="C188" s="4"/>
      <c r="D188" s="4"/>
      <c r="E188" s="4"/>
      <c r="F188" s="4"/>
      <c r="G188" s="4"/>
      <c r="H188" s="4"/>
      <c r="I188" s="4"/>
      <c r="J188" s="4"/>
      <c r="K188" s="4"/>
      <c r="L188" s="2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s="5" customFormat="1" x14ac:dyDescent="0.25">
      <c r="A189" s="3"/>
      <c r="B189" s="1"/>
      <c r="C189" s="4"/>
      <c r="D189" s="4"/>
      <c r="E189" s="4"/>
      <c r="F189" s="4"/>
      <c r="G189" s="4"/>
      <c r="H189" s="4"/>
      <c r="I189" s="4"/>
      <c r="J189" s="4"/>
      <c r="K189" s="4"/>
      <c r="L189" s="2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s="5" customFormat="1" x14ac:dyDescent="0.25">
      <c r="A190" s="3"/>
      <c r="B190" s="1"/>
      <c r="C190" s="4"/>
      <c r="D190" s="4"/>
      <c r="E190" s="4"/>
      <c r="F190" s="4"/>
      <c r="G190" s="4"/>
      <c r="H190" s="4"/>
      <c r="I190" s="4"/>
      <c r="J190" s="4"/>
      <c r="K190" s="4"/>
      <c r="L190" s="2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s="5" customFormat="1" x14ac:dyDescent="0.25">
      <c r="A191" s="3"/>
      <c r="B191" s="1"/>
      <c r="C191" s="4"/>
      <c r="D191" s="4"/>
      <c r="E191" s="4"/>
      <c r="F191" s="4"/>
      <c r="G191" s="4"/>
      <c r="H191" s="4"/>
      <c r="I191" s="4"/>
      <c r="J191" s="4"/>
      <c r="K191" s="4"/>
      <c r="L191" s="2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s="5" customFormat="1" x14ac:dyDescent="0.25">
      <c r="A192" s="3"/>
      <c r="B192" s="1"/>
      <c r="C192" s="4"/>
      <c r="D192" s="4"/>
      <c r="E192" s="4"/>
      <c r="F192" s="4"/>
      <c r="G192" s="4"/>
      <c r="H192" s="4"/>
      <c r="I192" s="4"/>
      <c r="J192" s="4"/>
      <c r="K192" s="4"/>
      <c r="L192" s="2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s="5" customFormat="1" x14ac:dyDescent="0.25">
      <c r="A193" s="3"/>
      <c r="B193" s="1"/>
      <c r="C193" s="4"/>
      <c r="D193" s="4"/>
      <c r="E193" s="4"/>
      <c r="F193" s="4"/>
      <c r="G193" s="4"/>
      <c r="H193" s="4"/>
      <c r="I193" s="4"/>
      <c r="J193" s="4"/>
      <c r="K193" s="4"/>
      <c r="L193" s="2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s="6" customFormat="1" x14ac:dyDescent="0.25">
      <c r="A194" s="3"/>
      <c r="B194" s="1"/>
      <c r="C194" s="4"/>
      <c r="D194" s="4"/>
      <c r="E194" s="4"/>
      <c r="F194" s="4"/>
      <c r="G194" s="4"/>
      <c r="H194" s="4"/>
      <c r="I194" s="4"/>
      <c r="J194" s="4"/>
      <c r="K194" s="4"/>
      <c r="L194" s="2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s="5" customFormat="1" x14ac:dyDescent="0.25">
      <c r="A195" s="3"/>
      <c r="B195" s="1"/>
      <c r="C195" s="4"/>
      <c r="D195" s="4"/>
      <c r="E195" s="4"/>
      <c r="F195" s="4"/>
      <c r="G195" s="4"/>
      <c r="H195" s="4"/>
      <c r="I195" s="4"/>
      <c r="J195" s="4"/>
      <c r="K195" s="4"/>
      <c r="L195" s="2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s="5" customFormat="1" x14ac:dyDescent="0.25">
      <c r="A196" s="3"/>
      <c r="B196" s="1"/>
      <c r="C196" s="4"/>
      <c r="D196" s="4"/>
      <c r="E196" s="4"/>
      <c r="F196" s="4"/>
      <c r="G196" s="4"/>
      <c r="H196" s="4"/>
      <c r="I196" s="4"/>
      <c r="J196" s="4"/>
      <c r="K196" s="4"/>
      <c r="L196" s="2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s="5" customFormat="1" x14ac:dyDescent="0.25">
      <c r="A197" s="3"/>
      <c r="B197" s="1"/>
      <c r="C197" s="4"/>
      <c r="D197" s="4"/>
      <c r="E197" s="4"/>
      <c r="F197" s="4"/>
      <c r="G197" s="4"/>
      <c r="H197" s="4"/>
      <c r="I197" s="4"/>
      <c r="J197" s="4"/>
      <c r="K197" s="4"/>
      <c r="L197" s="2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s="5" customFormat="1" x14ac:dyDescent="0.25">
      <c r="A198" s="3"/>
      <c r="B198" s="1"/>
      <c r="C198" s="4"/>
      <c r="D198" s="4"/>
      <c r="E198" s="4"/>
      <c r="F198" s="4"/>
      <c r="G198" s="4"/>
      <c r="H198" s="4"/>
      <c r="I198" s="4"/>
      <c r="J198" s="4"/>
      <c r="K198" s="4"/>
      <c r="L198" s="2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s="5" customFormat="1" x14ac:dyDescent="0.25">
      <c r="A199" s="3"/>
      <c r="B199" s="1"/>
      <c r="C199" s="4"/>
      <c r="D199" s="4"/>
      <c r="E199" s="4"/>
      <c r="F199" s="4"/>
      <c r="G199" s="4"/>
      <c r="H199" s="4"/>
      <c r="I199" s="4"/>
      <c r="J199" s="4"/>
      <c r="K199" s="4"/>
      <c r="L199" s="2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s="5" customFormat="1" x14ac:dyDescent="0.25">
      <c r="A200" s="3"/>
      <c r="B200" s="1"/>
      <c r="C200" s="4"/>
      <c r="D200" s="4"/>
      <c r="E200" s="4"/>
      <c r="F200" s="4"/>
      <c r="G200" s="4"/>
      <c r="H200" s="4"/>
      <c r="I200" s="4"/>
      <c r="J200" s="4"/>
      <c r="K200" s="4"/>
      <c r="L200" s="2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s="5" customFormat="1" x14ac:dyDescent="0.25">
      <c r="A201" s="3"/>
      <c r="B201" s="1"/>
      <c r="C201" s="4"/>
      <c r="D201" s="4"/>
      <c r="E201" s="4"/>
      <c r="F201" s="4"/>
      <c r="G201" s="4"/>
      <c r="H201" s="4"/>
      <c r="I201" s="4"/>
      <c r="J201" s="4"/>
      <c r="K201" s="4"/>
      <c r="L201" s="2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s="5" customFormat="1" x14ac:dyDescent="0.25">
      <c r="A202" s="3"/>
      <c r="B202" s="1"/>
      <c r="C202" s="4"/>
      <c r="D202" s="4"/>
      <c r="E202" s="4"/>
      <c r="F202" s="4"/>
      <c r="G202" s="4"/>
      <c r="H202" s="4"/>
      <c r="I202" s="4"/>
      <c r="J202" s="4"/>
      <c r="K202" s="4"/>
      <c r="L202" s="2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s="5" customFormat="1" x14ac:dyDescent="0.25">
      <c r="A203" s="3"/>
      <c r="B203" s="1"/>
      <c r="C203" s="4"/>
      <c r="D203" s="4"/>
      <c r="E203" s="4"/>
      <c r="F203" s="4"/>
      <c r="G203" s="4"/>
      <c r="H203" s="4"/>
      <c r="I203" s="4"/>
      <c r="J203" s="4"/>
      <c r="K203" s="4"/>
      <c r="L203" s="2"/>
      <c r="M203" s="3"/>
      <c r="N203" s="3"/>
      <c r="O203" s="3"/>
      <c r="P203" s="3"/>
      <c r="Q203" s="3"/>
      <c r="R203" s="3"/>
      <c r="S203" s="3"/>
      <c r="T203" s="3"/>
      <c r="U203" s="3"/>
      <c r="V203" s="3"/>
    </row>
  </sheetData>
  <mergeCells count="110">
    <mergeCell ref="A77:B77"/>
    <mergeCell ref="G59:L59"/>
    <mergeCell ref="G77:L77"/>
    <mergeCell ref="M13:W13"/>
    <mergeCell ref="A12:B12"/>
    <mergeCell ref="G12:L12"/>
    <mergeCell ref="A13:B13"/>
    <mergeCell ref="M65:V65"/>
    <mergeCell ref="A66:B66"/>
    <mergeCell ref="A59:B59"/>
    <mergeCell ref="M58:V58"/>
    <mergeCell ref="A60:B60"/>
    <mergeCell ref="G60:L60"/>
    <mergeCell ref="M60:V60"/>
    <mergeCell ref="M71:V71"/>
    <mergeCell ref="A72:B72"/>
    <mergeCell ref="G72:L72"/>
    <mergeCell ref="M72:V72"/>
    <mergeCell ref="A64:B64"/>
    <mergeCell ref="G64:L64"/>
    <mergeCell ref="G66:L66"/>
    <mergeCell ref="M66:V66"/>
    <mergeCell ref="A1:L1"/>
    <mergeCell ref="W3:W4"/>
    <mergeCell ref="P3:R4"/>
    <mergeCell ref="S3:U4"/>
    <mergeCell ref="V3:V4"/>
    <mergeCell ref="A3:A4"/>
    <mergeCell ref="B3:B4"/>
    <mergeCell ref="C3:F3"/>
    <mergeCell ref="G3:J3"/>
    <mergeCell ref="K3:K4"/>
    <mergeCell ref="A11:B11"/>
    <mergeCell ref="G11:L11"/>
    <mergeCell ref="V5:W5"/>
    <mergeCell ref="M6:W6"/>
    <mergeCell ref="C13:F13"/>
    <mergeCell ref="G13:L13"/>
    <mergeCell ref="A2:O2"/>
    <mergeCell ref="A6:B6"/>
    <mergeCell ref="C6:F6"/>
    <mergeCell ref="G6:L6"/>
    <mergeCell ref="A10:B10"/>
    <mergeCell ref="G10:L10"/>
    <mergeCell ref="L3:L4"/>
    <mergeCell ref="M3:O4"/>
    <mergeCell ref="M20:W20"/>
    <mergeCell ref="A17:B17"/>
    <mergeCell ref="G17:L17"/>
    <mergeCell ref="A18:B18"/>
    <mergeCell ref="G18:L18"/>
    <mergeCell ref="A19:B19"/>
    <mergeCell ref="G19:L19"/>
    <mergeCell ref="A65:B65"/>
    <mergeCell ref="G65:L65"/>
    <mergeCell ref="A20:B20"/>
    <mergeCell ref="C20:F20"/>
    <mergeCell ref="G20:L20"/>
    <mergeCell ref="A35:B35"/>
    <mergeCell ref="G35:L35"/>
    <mergeCell ref="A36:B36"/>
    <mergeCell ref="G36:L36"/>
    <mergeCell ref="A58:B58"/>
    <mergeCell ref="M57:V57"/>
    <mergeCell ref="A37:B37"/>
    <mergeCell ref="G37:L37"/>
    <mergeCell ref="V38:W38"/>
    <mergeCell ref="V39:W39"/>
    <mergeCell ref="M64:V64"/>
    <mergeCell ref="A57:B57"/>
    <mergeCell ref="G57:L57"/>
    <mergeCell ref="V61:W61"/>
    <mergeCell ref="G58:L58"/>
    <mergeCell ref="A79:B79"/>
    <mergeCell ref="C79:F79"/>
    <mergeCell ref="G79:L79"/>
    <mergeCell ref="A73:B73"/>
    <mergeCell ref="C73:F73"/>
    <mergeCell ref="G73:L73"/>
    <mergeCell ref="A75:B75"/>
    <mergeCell ref="A76:B76"/>
    <mergeCell ref="G76:L76"/>
    <mergeCell ref="A78:B78"/>
    <mergeCell ref="M82:W82"/>
    <mergeCell ref="M83:W83"/>
    <mergeCell ref="A81:B81"/>
    <mergeCell ref="A67:B67"/>
    <mergeCell ref="C67:F67"/>
    <mergeCell ref="G67:L67"/>
    <mergeCell ref="A70:B70"/>
    <mergeCell ref="G70:L70"/>
    <mergeCell ref="M70:V70"/>
    <mergeCell ref="A71:B71"/>
    <mergeCell ref="A83:B83"/>
    <mergeCell ref="G83:L83"/>
    <mergeCell ref="A80:B80"/>
    <mergeCell ref="G80:L80"/>
    <mergeCell ref="A82:B82"/>
    <mergeCell ref="G82:L82"/>
    <mergeCell ref="G81:L81"/>
    <mergeCell ref="M67:W67"/>
    <mergeCell ref="M73:W73"/>
    <mergeCell ref="M79:W79"/>
    <mergeCell ref="M80:W80"/>
    <mergeCell ref="G71:L71"/>
    <mergeCell ref="M76:V76"/>
    <mergeCell ref="G78:L78"/>
    <mergeCell ref="M78:V78"/>
    <mergeCell ref="G75:L75"/>
    <mergeCell ref="M75:V75"/>
  </mergeCells>
  <pageMargins left="0.7" right="0.7" top="0.75" bottom="0.75" header="0.3" footer="0.3"/>
  <pageSetup paperSize="9" orientation="portrait" r:id="rId1"/>
  <ignoredErrors>
    <ignoredError sqref="E8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8795-90AA-4799-A594-07B08BF52853}">
  <dimension ref="A1:E9"/>
  <sheetViews>
    <sheetView workbookViewId="0">
      <selection activeCell="B9" sqref="B9"/>
    </sheetView>
  </sheetViews>
  <sheetFormatPr defaultColWidth="9.33203125" defaultRowHeight="14.4" x14ac:dyDescent="0.3"/>
  <cols>
    <col min="1" max="1" width="22" style="19" bestFit="1" customWidth="1"/>
    <col min="2" max="2" width="23.6640625" style="19" bestFit="1" customWidth="1"/>
    <col min="3" max="3" width="9.33203125" style="19"/>
    <col min="4" max="4" width="24" style="19" bestFit="1" customWidth="1"/>
    <col min="5" max="16384" width="9.33203125" style="19"/>
  </cols>
  <sheetData>
    <row r="1" spans="1:5" x14ac:dyDescent="0.3">
      <c r="A1" s="19" t="s">
        <v>3</v>
      </c>
      <c r="B1" s="19" t="s">
        <v>4</v>
      </c>
      <c r="C1" s="19" t="s">
        <v>0</v>
      </c>
      <c r="D1" s="19" t="s">
        <v>1</v>
      </c>
      <c r="E1" s="19" t="s">
        <v>2</v>
      </c>
    </row>
    <row r="2" spans="1:5" x14ac:dyDescent="0.3">
      <c r="A2" s="19" t="s">
        <v>5</v>
      </c>
      <c r="B2" s="19" t="s">
        <v>6</v>
      </c>
      <c r="C2" s="19" t="s">
        <v>0</v>
      </c>
      <c r="D2" s="19" t="s">
        <v>1</v>
      </c>
      <c r="E2" s="19" t="s">
        <v>2</v>
      </c>
    </row>
    <row r="3" spans="1:5" x14ac:dyDescent="0.3">
      <c r="A3" s="19" t="s">
        <v>7</v>
      </c>
      <c r="B3" s="19" t="s">
        <v>8</v>
      </c>
      <c r="C3" s="19" t="s">
        <v>9</v>
      </c>
      <c r="D3" s="19" t="s">
        <v>10</v>
      </c>
    </row>
    <row r="4" spans="1:5" x14ac:dyDescent="0.3">
      <c r="A4" s="19" t="s">
        <v>11</v>
      </c>
      <c r="B4" s="19" t="s">
        <v>12</v>
      </c>
      <c r="D4" s="19" t="s">
        <v>9</v>
      </c>
    </row>
    <row r="5" spans="1:5" x14ac:dyDescent="0.3">
      <c r="B5" s="19" t="s">
        <v>13</v>
      </c>
    </row>
    <row r="6" spans="1:5" x14ac:dyDescent="0.3">
      <c r="B6" s="19" t="s">
        <v>14</v>
      </c>
    </row>
    <row r="7" spans="1:5" x14ac:dyDescent="0.3">
      <c r="B7" s="19" t="s">
        <v>15</v>
      </c>
    </row>
    <row r="8" spans="1:5" x14ac:dyDescent="0.3">
      <c r="B8" s="19" t="s">
        <v>16</v>
      </c>
    </row>
    <row r="9" spans="1:5" x14ac:dyDescent="0.3">
      <c r="B9" s="1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Materials Science MSc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2017-01-27T08:23:00Z</cp:lastPrinted>
  <dcterms:created xsi:type="dcterms:W3CDTF">2009-11-09T08:26:21Z</dcterms:created>
  <dcterms:modified xsi:type="dcterms:W3CDTF">2024-12-18T10:14:10Z</dcterms:modified>
</cp:coreProperties>
</file>