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FBC4697B-8CEE-4BE5-903E-AA96A986340A}" xr6:coauthVersionLast="45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földrajztanár 2 félév levelező" sheetId="10" r:id="rId1"/>
  </sheets>
  <definedNames>
    <definedName name="_xlnm.Print_Area" localSheetId="0">'földrajztanár 2 félév levelező'!$A$4:$D$29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0" l="1"/>
  <c r="C35" i="10"/>
  <c r="D34" i="10"/>
  <c r="C34" i="10"/>
  <c r="E34" i="10" s="1"/>
  <c r="D33" i="10"/>
  <c r="E33" i="10" s="1"/>
  <c r="C33" i="10"/>
  <c r="E30" i="10"/>
  <c r="D25" i="10"/>
  <c r="C25" i="10"/>
  <c r="E25" i="10" s="1"/>
  <c r="D24" i="10"/>
  <c r="C24" i="10"/>
  <c r="D23" i="10"/>
  <c r="C23" i="10"/>
  <c r="D20" i="10"/>
  <c r="C20" i="10"/>
  <c r="E20" i="10" s="1"/>
  <c r="E19" i="10"/>
  <c r="D19" i="10"/>
  <c r="C19" i="10"/>
  <c r="D18" i="10"/>
  <c r="C18" i="10"/>
  <c r="D12" i="10"/>
  <c r="D29" i="10" s="1"/>
  <c r="C12" i="10"/>
  <c r="D11" i="10"/>
  <c r="C11" i="10"/>
  <c r="E11" i="10" s="1"/>
  <c r="D10" i="10"/>
  <c r="D27" i="10" s="1"/>
  <c r="C10" i="10"/>
  <c r="E10" i="10" s="1"/>
  <c r="C29" i="10" l="1"/>
  <c r="E29" i="10" s="1"/>
  <c r="D28" i="10"/>
  <c r="E28" i="10" s="1"/>
  <c r="C28" i="10"/>
  <c r="E35" i="10"/>
  <c r="E18" i="10"/>
  <c r="C27" i="10"/>
  <c r="E27" i="10" s="1"/>
  <c r="E24" i="10"/>
  <c r="E12" i="10"/>
  <c r="E23" i="10"/>
</calcChain>
</file>

<file path=xl/sharedStrings.xml><?xml version="1.0" encoding="utf-8"?>
<sst xmlns="http://schemas.openxmlformats.org/spreadsheetml/2006/main" count="131" uniqueCount="84">
  <si>
    <t>szgy</t>
  </si>
  <si>
    <t>Szaktárgyi tanítási gyakorlat</t>
  </si>
  <si>
    <t>Összefüggő egyéni iskolai gyakorlatot kísérő szakos szeminárium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</si>
  <si>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</si>
  <si>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</si>
  <si>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</si>
  <si>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</si>
  <si>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</si>
  <si>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</si>
  <si>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</si>
  <si>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</si>
  <si>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</si>
  <si>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Szaktárgyi ismeretek (8 kredit)</t>
  </si>
  <si>
    <t>Szakmódszertani ismeretek (10 kredit)</t>
  </si>
  <si>
    <t>Iskolai gyakorlatok (2 kredit)</t>
  </si>
  <si>
    <t>eukivultel23elr</t>
  </si>
  <si>
    <t>Európán kívüli kontinensek természetföldrajza</t>
  </si>
  <si>
    <t>eukivultal23elr</t>
  </si>
  <si>
    <t>Európán kívüli kontinensek társadalomföldrajza</t>
  </si>
  <si>
    <t>Nagy Balázs</t>
  </si>
  <si>
    <t>Szabó Pál</t>
  </si>
  <si>
    <t>TTK Természetföldrajzi Tanszék</t>
  </si>
  <si>
    <t>TTK Regionális Tudományi Tanszék</t>
  </si>
  <si>
    <t>frtanal23elr</t>
  </si>
  <si>
    <t>A földrajztanítás alapjai</t>
  </si>
  <si>
    <t>tevafrl23vlr</t>
  </si>
  <si>
    <t>Tevékenységalapú földrajztanítás</t>
  </si>
  <si>
    <t>tudkompl23vlr</t>
  </si>
  <si>
    <t>Földrajzi tudásszerzés és kompetenciafejlesztés</t>
  </si>
  <si>
    <t>frtanafl23glr</t>
  </si>
  <si>
    <t>Földrajzi tananyagfeldolgozás</t>
  </si>
  <si>
    <t xml:space="preserve">Principles of geography teaching </t>
  </si>
  <si>
    <t xml:space="preserve">Activity-based geography teaching </t>
  </si>
  <si>
    <t>Acquisition of geographical knowledge and competence development</t>
  </si>
  <si>
    <t>Processing geography curriculum</t>
  </si>
  <si>
    <t>Makádi Mariann</t>
  </si>
  <si>
    <t>TTK Földrajzi Szakmódszertani Csoport</t>
  </si>
  <si>
    <t>RTK-ÖGYL2-FÖL</t>
  </si>
  <si>
    <t>Physical Geography of Non-European Continents</t>
  </si>
  <si>
    <t>Social Geography of Non-European Continents</t>
  </si>
  <si>
    <t>RTK-SZGYL2-FÖL23</t>
  </si>
  <si>
    <t>FÖLDRAJZTANÁR</t>
  </si>
  <si>
    <t>Szakfelelős: Dr. Nagy Balázs</t>
  </si>
  <si>
    <t>Képzési koordinátor: Dr. Makádi Mariann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</si>
  <si>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</si>
  <si>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</si>
  <si>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</si>
  <si>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</si>
  <si>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</si>
  <si>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</si>
  <si>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</si>
  <si>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</si>
  <si>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</si>
  <si>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</si>
  <si>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összes kontaktóra</t>
  </si>
  <si>
    <t>összes kredit</t>
  </si>
  <si>
    <t>összes kollokvium</t>
  </si>
  <si>
    <t>Gyj(5)</t>
  </si>
  <si>
    <t>t</t>
  </si>
  <si>
    <t>e</t>
  </si>
  <si>
    <t>Iskolai gyakorlathoz közvetlenül kapcsolódó tárgy (2 kredit)</t>
  </si>
  <si>
    <t>Gy(3)</t>
  </si>
  <si>
    <t>Összefüggő egyéni iskolai gyakorlat</t>
  </si>
  <si>
    <t>ÖSSZESEN</t>
  </si>
  <si>
    <t>összes előírt kredit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</si>
  <si>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</si>
  <si>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</si>
  <si>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</si>
  <si>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</si>
  <si>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</si>
  <si>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</si>
  <si>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</si>
  <si>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</si>
  <si>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</si>
  <si>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</si>
  <si>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</si>
  <si>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</si>
  <si>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</si>
  <si>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</si>
  <si>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</si>
  <si>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</si>
  <si>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</si>
  <si>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RTK-ÖGYL8</t>
  </si>
  <si>
    <t>Alapszakot követő egyszakos földrajztanári mesterképzés (60 kredit) levelező (2024-től)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</si>
</sst>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</cellStyleXfs>
  <cellXfs count="134">
    <xf numFmtId="0" fontId="0" fillId="0" borderId="0" xfId="0"/>
    <xf numFmtId="0" fontId="4" fillId="0" borderId="0" xfId="1" applyFont="1" applyAlignment="1">
      <alignment horizontal="left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9" fillId="0" borderId="13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8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8" fillId="3" borderId="15" xfId="2" applyFont="1" applyFill="1" applyBorder="1" applyAlignment="1">
      <alignment horizontal="left" vertical="center"/>
    </xf>
    <xf numFmtId="0" fontId="8" fillId="3" borderId="3" xfId="2" applyFont="1" applyFill="1" applyBorder="1" applyAlignment="1">
      <alignment horizontal="left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2" fillId="0" borderId="1" xfId="1" applyFont="1" applyBorder="1"/>
    <xf numFmtId="0" fontId="13" fillId="5" borderId="13" xfId="4" applyFont="1" applyFill="1" applyBorder="1" applyAlignment="1">
      <alignment horizontal="center" vertical="center"/>
    </xf>
    <xf numFmtId="0" fontId="13" fillId="5" borderId="1" xfId="4" applyFont="1" applyFill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3" fillId="0" borderId="2" xfId="4" applyFont="1" applyBorder="1" applyAlignment="1">
      <alignment horizontal="center" vertical="center"/>
    </xf>
    <xf numFmtId="0" fontId="13" fillId="0" borderId="17" xfId="4" applyFont="1" applyBorder="1" applyAlignment="1">
      <alignment horizontal="center" vertical="center"/>
    </xf>
    <xf numFmtId="0" fontId="13" fillId="0" borderId="18" xfId="4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" fillId="2" borderId="13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/>
    </xf>
    <xf numFmtId="0" fontId="1" fillId="2" borderId="18" xfId="1" applyFill="1" applyBorder="1" applyAlignment="1">
      <alignment horizontal="left" vertical="center"/>
    </xf>
    <xf numFmtId="0" fontId="1" fillId="0" borderId="19" xfId="4" applyFont="1" applyBorder="1" applyAlignment="1">
      <alignment horizontal="left" vertical="center"/>
    </xf>
    <xf numFmtId="0" fontId="1" fillId="0" borderId="19" xfId="4" applyFont="1" applyBorder="1" applyAlignment="1">
      <alignment vertical="center"/>
    </xf>
    <xf numFmtId="0" fontId="1" fillId="0" borderId="18" xfId="4" applyFont="1" applyBorder="1" applyAlignment="1">
      <alignment horizontal="left" vertical="center"/>
    </xf>
    <xf numFmtId="0" fontId="12" fillId="0" borderId="19" xfId="4" applyFont="1" applyBorder="1" applyAlignment="1">
      <alignment horizontal="left" vertical="center" wrapText="1"/>
    </xf>
    <xf numFmtId="0" fontId="1" fillId="0" borderId="20" xfId="4" applyFont="1" applyBorder="1" applyAlignment="1">
      <alignment horizontal="left" vertical="center"/>
    </xf>
    <xf numFmtId="164" fontId="16" fillId="6" borderId="13" xfId="1" applyNumberFormat="1" applyFont="1" applyFill="1" applyBorder="1" applyAlignment="1">
      <alignment horizontal="center" vertical="center"/>
    </xf>
    <xf numFmtId="164" fontId="16" fillId="6" borderId="1" xfId="1" applyNumberFormat="1" applyFont="1" applyFill="1" applyBorder="1" applyAlignment="1">
      <alignment horizontal="center" vertical="center"/>
    </xf>
    <xf numFmtId="164" fontId="17" fillId="6" borderId="13" xfId="1" applyNumberFormat="1" applyFont="1" applyFill="1" applyBorder="1" applyAlignment="1">
      <alignment horizontal="center" vertical="center"/>
    </xf>
    <xf numFmtId="164" fontId="17" fillId="6" borderId="1" xfId="1" applyNumberFormat="1" applyFont="1" applyFill="1" applyBorder="1" applyAlignment="1">
      <alignment horizontal="center" vertical="center"/>
    </xf>
    <xf numFmtId="164" fontId="17" fillId="6" borderId="15" xfId="1" applyNumberFormat="1" applyFont="1" applyFill="1" applyBorder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8" fillId="6" borderId="16" xfId="1" applyFont="1" applyFill="1" applyBorder="1" applyAlignment="1">
      <alignment horizontal="center" vertical="center"/>
    </xf>
    <xf numFmtId="164" fontId="18" fillId="6" borderId="13" xfId="1" applyNumberFormat="1" applyFont="1" applyFill="1" applyBorder="1" applyAlignment="1">
      <alignment horizontal="center" vertical="center"/>
    </xf>
    <xf numFmtId="164" fontId="18" fillId="6" borderId="1" xfId="1" applyNumberFormat="1" applyFont="1" applyFill="1" applyBorder="1" applyAlignment="1">
      <alignment horizontal="center" vertical="center"/>
    </xf>
    <xf numFmtId="164" fontId="18" fillId="6" borderId="15" xfId="1" applyNumberFormat="1" applyFont="1" applyFill="1" applyBorder="1" applyAlignment="1">
      <alignment horizontal="center" vertical="center"/>
    </xf>
    <xf numFmtId="0" fontId="8" fillId="6" borderId="26" xfId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/>
    </xf>
    <xf numFmtId="0" fontId="13" fillId="4" borderId="13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" fillId="5" borderId="19" xfId="4" applyFont="1" applyFill="1" applyBorder="1" applyAlignment="1">
      <alignment horizontal="left" vertical="center"/>
    </xf>
    <xf numFmtId="0" fontId="15" fillId="0" borderId="16" xfId="1" applyFont="1" applyBorder="1" applyAlignment="1">
      <alignment vertical="center" wrapText="1"/>
    </xf>
    <xf numFmtId="0" fontId="15" fillId="0" borderId="1" xfId="1" applyFont="1" applyBorder="1" applyAlignment="1">
      <alignment horizontal="left" vertical="center" wrapText="1"/>
    </xf>
    <xf numFmtId="0" fontId="1" fillId="0" borderId="13" xfId="1" applyBorder="1" applyAlignment="1">
      <alignment horizontal="center" vertical="center"/>
    </xf>
    <xf numFmtId="0" fontId="15" fillId="0" borderId="18" xfId="1" applyFont="1" applyBorder="1" applyAlignment="1">
      <alignment vertical="center" wrapText="1"/>
    </xf>
    <xf numFmtId="0" fontId="15" fillId="0" borderId="18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center" vertical="center"/>
    </xf>
    <xf numFmtId="0" fontId="19" fillId="0" borderId="1" xfId="1" applyFont="1" applyBorder="1"/>
    <xf numFmtId="164" fontId="18" fillId="3" borderId="3" xfId="1" applyNumberFormat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0" fontId="1" fillId="0" borderId="18" xfId="1" applyBorder="1" applyAlignment="1">
      <alignment horizontal="left" vertical="center"/>
    </xf>
    <xf numFmtId="0" fontId="1" fillId="0" borderId="17" xfId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164" fontId="8" fillId="6" borderId="29" xfId="1" applyNumberFormat="1" applyFont="1" applyFill="1" applyBorder="1" applyAlignment="1">
      <alignment horizontal="center" vertical="center"/>
    </xf>
    <xf numFmtId="164" fontId="8" fillId="6" borderId="30" xfId="1" applyNumberFormat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1" fillId="0" borderId="3" xfId="2" applyFont="1" applyBorder="1" applyAlignment="1">
      <alignment vertical="center"/>
    </xf>
    <xf numFmtId="0" fontId="1" fillId="2" borderId="1" xfId="1" applyFill="1" applyBorder="1" applyAlignment="1">
      <alignment horizontal="center" vertical="center"/>
    </xf>
    <xf numFmtId="0" fontId="1" fillId="2" borderId="18" xfId="1" applyFill="1" applyBorder="1" applyAlignment="1">
      <alignment vertical="center"/>
    </xf>
    <xf numFmtId="0" fontId="1" fillId="0" borderId="18" xfId="1" applyBorder="1" applyAlignment="1">
      <alignment vertical="center"/>
    </xf>
    <xf numFmtId="0" fontId="20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8" fillId="6" borderId="15" xfId="2" applyFont="1" applyFill="1" applyBorder="1" applyAlignment="1">
      <alignment horizontal="right" vertical="center"/>
    </xf>
    <xf numFmtId="0" fontId="18" fillId="6" borderId="19" xfId="2" applyFont="1" applyFill="1" applyBorder="1" applyAlignment="1">
      <alignment horizontal="right" vertical="center"/>
    </xf>
    <xf numFmtId="164" fontId="18" fillId="6" borderId="15" xfId="1" applyNumberFormat="1" applyFont="1" applyFill="1" applyBorder="1" applyAlignment="1">
      <alignment horizontal="center" vertical="center"/>
    </xf>
    <xf numFmtId="164" fontId="18" fillId="6" borderId="3" xfId="1" applyNumberFormat="1" applyFont="1" applyFill="1" applyBorder="1" applyAlignment="1">
      <alignment horizontal="center" vertical="center"/>
    </xf>
    <xf numFmtId="164" fontId="18" fillId="6" borderId="19" xfId="1" applyNumberFormat="1" applyFont="1" applyFill="1" applyBorder="1" applyAlignment="1">
      <alignment horizontal="center" vertical="center"/>
    </xf>
    <xf numFmtId="0" fontId="8" fillId="6" borderId="25" xfId="1" applyFont="1" applyFill="1" applyBorder="1" applyAlignment="1">
      <alignment horizontal="center" vertical="center"/>
    </xf>
    <xf numFmtId="0" fontId="8" fillId="6" borderId="26" xfId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/>
    </xf>
    <xf numFmtId="0" fontId="16" fillId="6" borderId="15" xfId="2" applyFont="1" applyFill="1" applyBorder="1" applyAlignment="1">
      <alignment horizontal="right" vertical="center"/>
    </xf>
    <xf numFmtId="0" fontId="16" fillId="6" borderId="19" xfId="2" applyFont="1" applyFill="1" applyBorder="1" applyAlignment="1">
      <alignment horizontal="right" vertical="center"/>
    </xf>
    <xf numFmtId="164" fontId="16" fillId="6" borderId="15" xfId="1" applyNumberFormat="1" applyFont="1" applyFill="1" applyBorder="1" applyAlignment="1">
      <alignment horizontal="center" vertical="center"/>
    </xf>
    <xf numFmtId="0" fontId="16" fillId="6" borderId="3" xfId="1" applyFont="1" applyFill="1" applyBorder="1" applyAlignment="1">
      <alignment horizontal="center" vertical="center"/>
    </xf>
    <xf numFmtId="0" fontId="16" fillId="6" borderId="19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/>
    </xf>
    <xf numFmtId="0" fontId="8" fillId="6" borderId="23" xfId="1" applyFont="1" applyFill="1" applyBorder="1" applyAlignment="1">
      <alignment horizontal="center" vertical="center"/>
    </xf>
    <xf numFmtId="0" fontId="17" fillId="6" borderId="15" xfId="2" applyFont="1" applyFill="1" applyBorder="1" applyAlignment="1">
      <alignment horizontal="right" vertical="center"/>
    </xf>
    <xf numFmtId="0" fontId="17" fillId="6" borderId="19" xfId="2" applyFont="1" applyFill="1" applyBorder="1" applyAlignment="1">
      <alignment horizontal="right" vertical="center"/>
    </xf>
    <xf numFmtId="164" fontId="17" fillId="6" borderId="15" xfId="1" applyNumberFormat="1" applyFont="1" applyFill="1" applyBorder="1" applyAlignment="1">
      <alignment horizontal="center" vertical="center"/>
    </xf>
    <xf numFmtId="164" fontId="17" fillId="6" borderId="3" xfId="1" applyNumberFormat="1" applyFont="1" applyFill="1" applyBorder="1" applyAlignment="1">
      <alignment horizontal="center" vertical="center"/>
    </xf>
    <xf numFmtId="164" fontId="17" fillId="6" borderId="19" xfId="1" applyNumberFormat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8" fillId="6" borderId="16" xfId="1" applyFont="1" applyFill="1" applyBorder="1" applyAlignment="1">
      <alignment horizontal="center" vertical="center"/>
    </xf>
    <xf numFmtId="0" fontId="18" fillId="6" borderId="3" xfId="1" applyFont="1" applyFill="1" applyBorder="1" applyAlignment="1">
      <alignment horizontal="center" vertical="center"/>
    </xf>
    <xf numFmtId="0" fontId="18" fillId="6" borderId="19" xfId="1" applyFont="1" applyFill="1" applyBorder="1" applyAlignment="1">
      <alignment horizontal="center" vertical="center"/>
    </xf>
    <xf numFmtId="0" fontId="8" fillId="6" borderId="27" xfId="2" applyFont="1" applyFill="1" applyBorder="1" applyAlignment="1">
      <alignment horizontal="right" vertical="center"/>
    </xf>
    <xf numFmtId="0" fontId="17" fillId="6" borderId="28" xfId="2" applyFont="1" applyFill="1" applyBorder="1" applyAlignment="1">
      <alignment horizontal="right" vertical="center"/>
    </xf>
    <xf numFmtId="164" fontId="8" fillId="6" borderId="27" xfId="1" applyNumberFormat="1" applyFont="1" applyFill="1" applyBorder="1" applyAlignment="1">
      <alignment horizontal="center" vertical="center"/>
    </xf>
    <xf numFmtId="0" fontId="8" fillId="6" borderId="31" xfId="1" applyFont="1" applyFill="1" applyBorder="1" applyAlignment="1">
      <alignment horizontal="center" vertical="center"/>
    </xf>
    <xf numFmtId="0" fontId="8" fillId="6" borderId="28" xfId="1" applyFont="1" applyFill="1" applyBorder="1" applyAlignment="1">
      <alignment horizontal="center" vertical="center"/>
    </xf>
    <xf numFmtId="0" fontId="8" fillId="6" borderId="32" xfId="1" applyFont="1" applyFill="1" applyBorder="1" applyAlignment="1">
      <alignment horizontal="center" vertical="center"/>
    </xf>
    <xf numFmtId="0" fontId="8" fillId="6" borderId="33" xfId="1" applyFont="1" applyFill="1" applyBorder="1" applyAlignment="1">
      <alignment horizontal="center" vertical="center"/>
    </xf>
    <xf numFmtId="0" fontId="8" fillId="6" borderId="34" xfId="1" applyFont="1" applyFill="1" applyBorder="1" applyAlignment="1">
      <alignment horizontal="center" vertical="center"/>
    </xf>
    <xf numFmtId="0" fontId="17" fillId="6" borderId="3" xfId="1" applyFont="1" applyFill="1" applyBorder="1" applyAlignment="1">
      <alignment horizontal="center" vertical="center"/>
    </xf>
    <xf numFmtId="0" fontId="17" fillId="6" borderId="19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</cellXfs>
  <cellStyles count="5">
    <cellStyle name="Normál" xfId="0" builtinId="0"/>
    <cellStyle name="Normál 2" xfId="1" xr:uid="{00000000-0005-0000-0000-000002000000}"/>
    <cellStyle name="Normál 3" xfId="3" xr:uid="{00000000-0005-0000-0000-000003000000}"/>
    <cellStyle name="Normál 3 2" xfId="4" xr:uid="{00000000-0005-0000-0000-000004000000}"/>
    <cellStyle name="Normál_Közös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228D-EF22-44FA-8637-12638CD982BF}">
  <dimension ref="A1:S58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" style="3" customWidth="1"/>
    <col min="2" max="2" width="58.85546875" style="2" customWidth="1"/>
    <col min="3" max="4" width="6.7109375" style="3" customWidth="1"/>
    <col min="5" max="8" width="4.7109375" style="3" customWidth="1"/>
    <col min="9" max="9" width="3.42578125" style="3" customWidth="1"/>
    <col min="10" max="10" width="6.140625" style="2" customWidth="1"/>
    <col min="11" max="11" width="3.42578125" style="3" customWidth="1"/>
    <col min="12" max="12" width="15.42578125" style="4" customWidth="1"/>
    <col min="13" max="13" width="47.42578125" style="4" customWidth="1"/>
    <col min="14" max="14" width="3.5703125" style="3" customWidth="1"/>
    <col min="15" max="15" width="10.7109375" style="4" customWidth="1"/>
    <col min="16" max="16" width="20.140625" style="4" customWidth="1"/>
    <col min="17" max="17" width="18.42578125" style="3" customWidth="1"/>
    <col min="18" max="18" width="36.85546875" style="3" customWidth="1"/>
    <col min="19" max="19" width="59.5703125" style="2" customWidth="1"/>
    <col min="20" max="250" width="10.7109375" style="2"/>
    <col min="251" max="251" width="15.42578125" style="2" customWidth="1"/>
    <col min="252" max="252" width="58.85546875" style="2" customWidth="1"/>
    <col min="253" max="254" width="6.7109375" style="2" customWidth="1"/>
    <col min="255" max="258" width="4.7109375" style="2" customWidth="1"/>
    <col min="259" max="259" width="3.42578125" style="2" customWidth="1"/>
    <col min="260" max="260" width="5.425781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5.42578125" style="2" customWidth="1"/>
    <col min="508" max="508" width="58.85546875" style="2" customWidth="1"/>
    <col min="509" max="510" width="6.7109375" style="2" customWidth="1"/>
    <col min="511" max="514" width="4.7109375" style="2" customWidth="1"/>
    <col min="515" max="515" width="3.42578125" style="2" customWidth="1"/>
    <col min="516" max="516" width="5.425781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5.42578125" style="2" customWidth="1"/>
    <col min="764" max="764" width="58.85546875" style="2" customWidth="1"/>
    <col min="765" max="766" width="6.7109375" style="2" customWidth="1"/>
    <col min="767" max="770" width="4.7109375" style="2" customWidth="1"/>
    <col min="771" max="771" width="3.42578125" style="2" customWidth="1"/>
    <col min="772" max="772" width="5.425781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5.42578125" style="2" customWidth="1"/>
    <col min="1020" max="1020" width="58.85546875" style="2" customWidth="1"/>
    <col min="1021" max="1022" width="6.7109375" style="2" customWidth="1"/>
    <col min="1023" max="1026" width="4.7109375" style="2" customWidth="1"/>
    <col min="1027" max="1027" width="3.42578125" style="2" customWidth="1"/>
    <col min="1028" max="1028" width="5.425781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5.42578125" style="2" customWidth="1"/>
    <col min="1276" max="1276" width="58.85546875" style="2" customWidth="1"/>
    <col min="1277" max="1278" width="6.7109375" style="2" customWidth="1"/>
    <col min="1279" max="1282" width="4.7109375" style="2" customWidth="1"/>
    <col min="1283" max="1283" width="3.42578125" style="2" customWidth="1"/>
    <col min="1284" max="1284" width="5.425781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5.42578125" style="2" customWidth="1"/>
    <col min="1532" max="1532" width="58.85546875" style="2" customWidth="1"/>
    <col min="1533" max="1534" width="6.7109375" style="2" customWidth="1"/>
    <col min="1535" max="1538" width="4.7109375" style="2" customWidth="1"/>
    <col min="1539" max="1539" width="3.42578125" style="2" customWidth="1"/>
    <col min="1540" max="1540" width="5.425781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5.42578125" style="2" customWidth="1"/>
    <col min="1788" max="1788" width="58.85546875" style="2" customWidth="1"/>
    <col min="1789" max="1790" width="6.7109375" style="2" customWidth="1"/>
    <col min="1791" max="1794" width="4.7109375" style="2" customWidth="1"/>
    <col min="1795" max="1795" width="3.42578125" style="2" customWidth="1"/>
    <col min="1796" max="1796" width="5.425781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5.42578125" style="2" customWidth="1"/>
    <col min="2044" max="2044" width="58.85546875" style="2" customWidth="1"/>
    <col min="2045" max="2046" width="6.7109375" style="2" customWidth="1"/>
    <col min="2047" max="2050" width="4.7109375" style="2" customWidth="1"/>
    <col min="2051" max="2051" width="3.42578125" style="2" customWidth="1"/>
    <col min="2052" max="2052" width="5.425781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5.42578125" style="2" customWidth="1"/>
    <col min="2300" max="2300" width="58.85546875" style="2" customWidth="1"/>
    <col min="2301" max="2302" width="6.7109375" style="2" customWidth="1"/>
    <col min="2303" max="2306" width="4.7109375" style="2" customWidth="1"/>
    <col min="2307" max="2307" width="3.42578125" style="2" customWidth="1"/>
    <col min="2308" max="2308" width="5.425781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5.42578125" style="2" customWidth="1"/>
    <col min="2556" max="2556" width="58.85546875" style="2" customWidth="1"/>
    <col min="2557" max="2558" width="6.7109375" style="2" customWidth="1"/>
    <col min="2559" max="2562" width="4.7109375" style="2" customWidth="1"/>
    <col min="2563" max="2563" width="3.42578125" style="2" customWidth="1"/>
    <col min="2564" max="2564" width="5.425781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5.42578125" style="2" customWidth="1"/>
    <col min="2812" max="2812" width="58.85546875" style="2" customWidth="1"/>
    <col min="2813" max="2814" width="6.7109375" style="2" customWidth="1"/>
    <col min="2815" max="2818" width="4.7109375" style="2" customWidth="1"/>
    <col min="2819" max="2819" width="3.42578125" style="2" customWidth="1"/>
    <col min="2820" max="2820" width="5.425781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5.42578125" style="2" customWidth="1"/>
    <col min="3068" max="3068" width="58.85546875" style="2" customWidth="1"/>
    <col min="3069" max="3070" width="6.7109375" style="2" customWidth="1"/>
    <col min="3071" max="3074" width="4.7109375" style="2" customWidth="1"/>
    <col min="3075" max="3075" width="3.42578125" style="2" customWidth="1"/>
    <col min="3076" max="3076" width="5.425781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5.42578125" style="2" customWidth="1"/>
    <col min="3324" max="3324" width="58.85546875" style="2" customWidth="1"/>
    <col min="3325" max="3326" width="6.7109375" style="2" customWidth="1"/>
    <col min="3327" max="3330" width="4.7109375" style="2" customWidth="1"/>
    <col min="3331" max="3331" width="3.42578125" style="2" customWidth="1"/>
    <col min="3332" max="3332" width="5.425781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5.42578125" style="2" customWidth="1"/>
    <col min="3580" max="3580" width="58.85546875" style="2" customWidth="1"/>
    <col min="3581" max="3582" width="6.7109375" style="2" customWidth="1"/>
    <col min="3583" max="3586" width="4.7109375" style="2" customWidth="1"/>
    <col min="3587" max="3587" width="3.42578125" style="2" customWidth="1"/>
    <col min="3588" max="3588" width="5.425781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5.42578125" style="2" customWidth="1"/>
    <col min="3836" max="3836" width="58.85546875" style="2" customWidth="1"/>
    <col min="3837" max="3838" width="6.7109375" style="2" customWidth="1"/>
    <col min="3839" max="3842" width="4.7109375" style="2" customWidth="1"/>
    <col min="3843" max="3843" width="3.42578125" style="2" customWidth="1"/>
    <col min="3844" max="3844" width="5.425781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5.42578125" style="2" customWidth="1"/>
    <col min="4092" max="4092" width="58.85546875" style="2" customWidth="1"/>
    <col min="4093" max="4094" width="6.7109375" style="2" customWidth="1"/>
    <col min="4095" max="4098" width="4.7109375" style="2" customWidth="1"/>
    <col min="4099" max="4099" width="3.42578125" style="2" customWidth="1"/>
    <col min="4100" max="4100" width="5.425781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5.42578125" style="2" customWidth="1"/>
    <col min="4348" max="4348" width="58.85546875" style="2" customWidth="1"/>
    <col min="4349" max="4350" width="6.7109375" style="2" customWidth="1"/>
    <col min="4351" max="4354" width="4.7109375" style="2" customWidth="1"/>
    <col min="4355" max="4355" width="3.42578125" style="2" customWidth="1"/>
    <col min="4356" max="4356" width="5.425781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5.42578125" style="2" customWidth="1"/>
    <col min="4604" max="4604" width="58.85546875" style="2" customWidth="1"/>
    <col min="4605" max="4606" width="6.7109375" style="2" customWidth="1"/>
    <col min="4607" max="4610" width="4.7109375" style="2" customWidth="1"/>
    <col min="4611" max="4611" width="3.42578125" style="2" customWidth="1"/>
    <col min="4612" max="4612" width="5.425781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5.42578125" style="2" customWidth="1"/>
    <col min="4860" max="4860" width="58.85546875" style="2" customWidth="1"/>
    <col min="4861" max="4862" width="6.7109375" style="2" customWidth="1"/>
    <col min="4863" max="4866" width="4.7109375" style="2" customWidth="1"/>
    <col min="4867" max="4867" width="3.42578125" style="2" customWidth="1"/>
    <col min="4868" max="4868" width="5.425781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5.42578125" style="2" customWidth="1"/>
    <col min="5116" max="5116" width="58.85546875" style="2" customWidth="1"/>
    <col min="5117" max="5118" width="6.7109375" style="2" customWidth="1"/>
    <col min="5119" max="5122" width="4.7109375" style="2" customWidth="1"/>
    <col min="5123" max="5123" width="3.42578125" style="2" customWidth="1"/>
    <col min="5124" max="5124" width="5.425781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5.42578125" style="2" customWidth="1"/>
    <col min="5372" max="5372" width="58.85546875" style="2" customWidth="1"/>
    <col min="5373" max="5374" width="6.7109375" style="2" customWidth="1"/>
    <col min="5375" max="5378" width="4.7109375" style="2" customWidth="1"/>
    <col min="5379" max="5379" width="3.42578125" style="2" customWidth="1"/>
    <col min="5380" max="5380" width="5.425781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5.42578125" style="2" customWidth="1"/>
    <col min="5628" max="5628" width="58.85546875" style="2" customWidth="1"/>
    <col min="5629" max="5630" width="6.7109375" style="2" customWidth="1"/>
    <col min="5631" max="5634" width="4.7109375" style="2" customWidth="1"/>
    <col min="5635" max="5635" width="3.42578125" style="2" customWidth="1"/>
    <col min="5636" max="5636" width="5.425781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5.42578125" style="2" customWidth="1"/>
    <col min="5884" max="5884" width="58.85546875" style="2" customWidth="1"/>
    <col min="5885" max="5886" width="6.7109375" style="2" customWidth="1"/>
    <col min="5887" max="5890" width="4.7109375" style="2" customWidth="1"/>
    <col min="5891" max="5891" width="3.42578125" style="2" customWidth="1"/>
    <col min="5892" max="5892" width="5.425781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5.42578125" style="2" customWidth="1"/>
    <col min="6140" max="6140" width="58.85546875" style="2" customWidth="1"/>
    <col min="6141" max="6142" width="6.7109375" style="2" customWidth="1"/>
    <col min="6143" max="6146" width="4.7109375" style="2" customWidth="1"/>
    <col min="6147" max="6147" width="3.42578125" style="2" customWidth="1"/>
    <col min="6148" max="6148" width="5.425781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5.42578125" style="2" customWidth="1"/>
    <col min="6396" max="6396" width="58.85546875" style="2" customWidth="1"/>
    <col min="6397" max="6398" width="6.7109375" style="2" customWidth="1"/>
    <col min="6399" max="6402" width="4.7109375" style="2" customWidth="1"/>
    <col min="6403" max="6403" width="3.42578125" style="2" customWidth="1"/>
    <col min="6404" max="6404" width="5.425781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5.42578125" style="2" customWidth="1"/>
    <col min="6652" max="6652" width="58.85546875" style="2" customWidth="1"/>
    <col min="6653" max="6654" width="6.7109375" style="2" customWidth="1"/>
    <col min="6655" max="6658" width="4.7109375" style="2" customWidth="1"/>
    <col min="6659" max="6659" width="3.42578125" style="2" customWidth="1"/>
    <col min="6660" max="6660" width="5.425781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5.42578125" style="2" customWidth="1"/>
    <col min="6908" max="6908" width="58.85546875" style="2" customWidth="1"/>
    <col min="6909" max="6910" width="6.7109375" style="2" customWidth="1"/>
    <col min="6911" max="6914" width="4.7109375" style="2" customWidth="1"/>
    <col min="6915" max="6915" width="3.42578125" style="2" customWidth="1"/>
    <col min="6916" max="6916" width="5.425781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5.42578125" style="2" customWidth="1"/>
    <col min="7164" max="7164" width="58.85546875" style="2" customWidth="1"/>
    <col min="7165" max="7166" width="6.7109375" style="2" customWidth="1"/>
    <col min="7167" max="7170" width="4.7109375" style="2" customWidth="1"/>
    <col min="7171" max="7171" width="3.42578125" style="2" customWidth="1"/>
    <col min="7172" max="7172" width="5.425781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5.42578125" style="2" customWidth="1"/>
    <col min="7420" max="7420" width="58.85546875" style="2" customWidth="1"/>
    <col min="7421" max="7422" width="6.7109375" style="2" customWidth="1"/>
    <col min="7423" max="7426" width="4.7109375" style="2" customWidth="1"/>
    <col min="7427" max="7427" width="3.42578125" style="2" customWidth="1"/>
    <col min="7428" max="7428" width="5.425781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5.42578125" style="2" customWidth="1"/>
    <col min="7676" max="7676" width="58.85546875" style="2" customWidth="1"/>
    <col min="7677" max="7678" width="6.7109375" style="2" customWidth="1"/>
    <col min="7679" max="7682" width="4.7109375" style="2" customWidth="1"/>
    <col min="7683" max="7683" width="3.42578125" style="2" customWidth="1"/>
    <col min="7684" max="7684" width="5.425781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5.42578125" style="2" customWidth="1"/>
    <col min="7932" max="7932" width="58.85546875" style="2" customWidth="1"/>
    <col min="7933" max="7934" width="6.7109375" style="2" customWidth="1"/>
    <col min="7935" max="7938" width="4.7109375" style="2" customWidth="1"/>
    <col min="7939" max="7939" width="3.42578125" style="2" customWidth="1"/>
    <col min="7940" max="7940" width="5.425781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5.42578125" style="2" customWidth="1"/>
    <col min="8188" max="8188" width="58.85546875" style="2" customWidth="1"/>
    <col min="8189" max="8190" width="6.7109375" style="2" customWidth="1"/>
    <col min="8191" max="8194" width="4.7109375" style="2" customWidth="1"/>
    <col min="8195" max="8195" width="3.42578125" style="2" customWidth="1"/>
    <col min="8196" max="8196" width="5.425781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5.42578125" style="2" customWidth="1"/>
    <col min="8444" max="8444" width="58.85546875" style="2" customWidth="1"/>
    <col min="8445" max="8446" width="6.7109375" style="2" customWidth="1"/>
    <col min="8447" max="8450" width="4.7109375" style="2" customWidth="1"/>
    <col min="8451" max="8451" width="3.42578125" style="2" customWidth="1"/>
    <col min="8452" max="8452" width="5.425781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5.42578125" style="2" customWidth="1"/>
    <col min="8700" max="8700" width="58.85546875" style="2" customWidth="1"/>
    <col min="8701" max="8702" width="6.7109375" style="2" customWidth="1"/>
    <col min="8703" max="8706" width="4.7109375" style="2" customWidth="1"/>
    <col min="8707" max="8707" width="3.42578125" style="2" customWidth="1"/>
    <col min="8708" max="8708" width="5.425781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5.42578125" style="2" customWidth="1"/>
    <col min="8956" max="8956" width="58.85546875" style="2" customWidth="1"/>
    <col min="8957" max="8958" width="6.7109375" style="2" customWidth="1"/>
    <col min="8959" max="8962" width="4.7109375" style="2" customWidth="1"/>
    <col min="8963" max="8963" width="3.42578125" style="2" customWidth="1"/>
    <col min="8964" max="8964" width="5.425781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5.42578125" style="2" customWidth="1"/>
    <col min="9212" max="9212" width="58.85546875" style="2" customWidth="1"/>
    <col min="9213" max="9214" width="6.7109375" style="2" customWidth="1"/>
    <col min="9215" max="9218" width="4.7109375" style="2" customWidth="1"/>
    <col min="9219" max="9219" width="3.42578125" style="2" customWidth="1"/>
    <col min="9220" max="9220" width="5.425781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5.42578125" style="2" customWidth="1"/>
    <col min="9468" max="9468" width="58.85546875" style="2" customWidth="1"/>
    <col min="9469" max="9470" width="6.7109375" style="2" customWidth="1"/>
    <col min="9471" max="9474" width="4.7109375" style="2" customWidth="1"/>
    <col min="9475" max="9475" width="3.42578125" style="2" customWidth="1"/>
    <col min="9476" max="9476" width="5.425781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5.42578125" style="2" customWidth="1"/>
    <col min="9724" max="9724" width="58.85546875" style="2" customWidth="1"/>
    <col min="9725" max="9726" width="6.7109375" style="2" customWidth="1"/>
    <col min="9727" max="9730" width="4.7109375" style="2" customWidth="1"/>
    <col min="9731" max="9731" width="3.42578125" style="2" customWidth="1"/>
    <col min="9732" max="9732" width="5.425781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5.42578125" style="2" customWidth="1"/>
    <col min="9980" max="9980" width="58.85546875" style="2" customWidth="1"/>
    <col min="9981" max="9982" width="6.7109375" style="2" customWidth="1"/>
    <col min="9983" max="9986" width="4.7109375" style="2" customWidth="1"/>
    <col min="9987" max="9987" width="3.42578125" style="2" customWidth="1"/>
    <col min="9988" max="9988" width="5.425781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5.42578125" style="2" customWidth="1"/>
    <col min="10236" max="10236" width="58.85546875" style="2" customWidth="1"/>
    <col min="10237" max="10238" width="6.7109375" style="2" customWidth="1"/>
    <col min="10239" max="10242" width="4.7109375" style="2" customWidth="1"/>
    <col min="10243" max="10243" width="3.42578125" style="2" customWidth="1"/>
    <col min="10244" max="10244" width="5.425781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5.42578125" style="2" customWidth="1"/>
    <col min="10492" max="10492" width="58.85546875" style="2" customWidth="1"/>
    <col min="10493" max="10494" width="6.7109375" style="2" customWidth="1"/>
    <col min="10495" max="10498" width="4.7109375" style="2" customWidth="1"/>
    <col min="10499" max="10499" width="3.42578125" style="2" customWidth="1"/>
    <col min="10500" max="10500" width="5.425781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5.42578125" style="2" customWidth="1"/>
    <col min="10748" max="10748" width="58.85546875" style="2" customWidth="1"/>
    <col min="10749" max="10750" width="6.7109375" style="2" customWidth="1"/>
    <col min="10751" max="10754" width="4.7109375" style="2" customWidth="1"/>
    <col min="10755" max="10755" width="3.42578125" style="2" customWidth="1"/>
    <col min="10756" max="10756" width="5.425781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5.42578125" style="2" customWidth="1"/>
    <col min="11004" max="11004" width="58.85546875" style="2" customWidth="1"/>
    <col min="11005" max="11006" width="6.7109375" style="2" customWidth="1"/>
    <col min="11007" max="11010" width="4.7109375" style="2" customWidth="1"/>
    <col min="11011" max="11011" width="3.42578125" style="2" customWidth="1"/>
    <col min="11012" max="11012" width="5.425781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5.42578125" style="2" customWidth="1"/>
    <col min="11260" max="11260" width="58.85546875" style="2" customWidth="1"/>
    <col min="11261" max="11262" width="6.7109375" style="2" customWidth="1"/>
    <col min="11263" max="11266" width="4.7109375" style="2" customWidth="1"/>
    <col min="11267" max="11267" width="3.42578125" style="2" customWidth="1"/>
    <col min="11268" max="11268" width="5.425781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5.42578125" style="2" customWidth="1"/>
    <col min="11516" max="11516" width="58.85546875" style="2" customWidth="1"/>
    <col min="11517" max="11518" width="6.7109375" style="2" customWidth="1"/>
    <col min="11519" max="11522" width="4.7109375" style="2" customWidth="1"/>
    <col min="11523" max="11523" width="3.42578125" style="2" customWidth="1"/>
    <col min="11524" max="11524" width="5.425781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5.42578125" style="2" customWidth="1"/>
    <col min="11772" max="11772" width="58.85546875" style="2" customWidth="1"/>
    <col min="11773" max="11774" width="6.7109375" style="2" customWidth="1"/>
    <col min="11775" max="11778" width="4.7109375" style="2" customWidth="1"/>
    <col min="11779" max="11779" width="3.42578125" style="2" customWidth="1"/>
    <col min="11780" max="11780" width="5.425781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5.42578125" style="2" customWidth="1"/>
    <col min="12028" max="12028" width="58.85546875" style="2" customWidth="1"/>
    <col min="12029" max="12030" width="6.7109375" style="2" customWidth="1"/>
    <col min="12031" max="12034" width="4.7109375" style="2" customWidth="1"/>
    <col min="12035" max="12035" width="3.42578125" style="2" customWidth="1"/>
    <col min="12036" max="12036" width="5.425781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5.42578125" style="2" customWidth="1"/>
    <col min="12284" max="12284" width="58.85546875" style="2" customWidth="1"/>
    <col min="12285" max="12286" width="6.7109375" style="2" customWidth="1"/>
    <col min="12287" max="12290" width="4.7109375" style="2" customWidth="1"/>
    <col min="12291" max="12291" width="3.42578125" style="2" customWidth="1"/>
    <col min="12292" max="12292" width="5.425781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5.42578125" style="2" customWidth="1"/>
    <col min="12540" max="12540" width="58.85546875" style="2" customWidth="1"/>
    <col min="12541" max="12542" width="6.7109375" style="2" customWidth="1"/>
    <col min="12543" max="12546" width="4.7109375" style="2" customWidth="1"/>
    <col min="12547" max="12547" width="3.42578125" style="2" customWidth="1"/>
    <col min="12548" max="12548" width="5.425781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5.42578125" style="2" customWidth="1"/>
    <col min="12796" max="12796" width="58.85546875" style="2" customWidth="1"/>
    <col min="12797" max="12798" width="6.7109375" style="2" customWidth="1"/>
    <col min="12799" max="12802" width="4.7109375" style="2" customWidth="1"/>
    <col min="12803" max="12803" width="3.42578125" style="2" customWidth="1"/>
    <col min="12804" max="12804" width="5.425781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5.42578125" style="2" customWidth="1"/>
    <col min="13052" max="13052" width="58.85546875" style="2" customWidth="1"/>
    <col min="13053" max="13054" width="6.7109375" style="2" customWidth="1"/>
    <col min="13055" max="13058" width="4.7109375" style="2" customWidth="1"/>
    <col min="13059" max="13059" width="3.42578125" style="2" customWidth="1"/>
    <col min="13060" max="13060" width="5.425781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5.42578125" style="2" customWidth="1"/>
    <col min="13308" max="13308" width="58.85546875" style="2" customWidth="1"/>
    <col min="13309" max="13310" width="6.7109375" style="2" customWidth="1"/>
    <col min="13311" max="13314" width="4.7109375" style="2" customWidth="1"/>
    <col min="13315" max="13315" width="3.42578125" style="2" customWidth="1"/>
    <col min="13316" max="13316" width="5.425781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5.42578125" style="2" customWidth="1"/>
    <col min="13564" max="13564" width="58.85546875" style="2" customWidth="1"/>
    <col min="13565" max="13566" width="6.7109375" style="2" customWidth="1"/>
    <col min="13567" max="13570" width="4.7109375" style="2" customWidth="1"/>
    <col min="13571" max="13571" width="3.42578125" style="2" customWidth="1"/>
    <col min="13572" max="13572" width="5.425781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5.42578125" style="2" customWidth="1"/>
    <col min="13820" max="13820" width="58.85546875" style="2" customWidth="1"/>
    <col min="13821" max="13822" width="6.7109375" style="2" customWidth="1"/>
    <col min="13823" max="13826" width="4.7109375" style="2" customWidth="1"/>
    <col min="13827" max="13827" width="3.42578125" style="2" customWidth="1"/>
    <col min="13828" max="13828" width="5.425781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5.42578125" style="2" customWidth="1"/>
    <col min="14076" max="14076" width="58.85546875" style="2" customWidth="1"/>
    <col min="14077" max="14078" width="6.7109375" style="2" customWidth="1"/>
    <col min="14079" max="14082" width="4.7109375" style="2" customWidth="1"/>
    <col min="14083" max="14083" width="3.42578125" style="2" customWidth="1"/>
    <col min="14084" max="14084" width="5.425781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5.42578125" style="2" customWidth="1"/>
    <col min="14332" max="14332" width="58.85546875" style="2" customWidth="1"/>
    <col min="14333" max="14334" width="6.7109375" style="2" customWidth="1"/>
    <col min="14335" max="14338" width="4.7109375" style="2" customWidth="1"/>
    <col min="14339" max="14339" width="3.42578125" style="2" customWidth="1"/>
    <col min="14340" max="14340" width="5.425781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5.42578125" style="2" customWidth="1"/>
    <col min="14588" max="14588" width="58.85546875" style="2" customWidth="1"/>
    <col min="14589" max="14590" width="6.7109375" style="2" customWidth="1"/>
    <col min="14591" max="14594" width="4.7109375" style="2" customWidth="1"/>
    <col min="14595" max="14595" width="3.42578125" style="2" customWidth="1"/>
    <col min="14596" max="14596" width="5.425781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5.42578125" style="2" customWidth="1"/>
    <col min="14844" max="14844" width="58.85546875" style="2" customWidth="1"/>
    <col min="14845" max="14846" width="6.7109375" style="2" customWidth="1"/>
    <col min="14847" max="14850" width="4.7109375" style="2" customWidth="1"/>
    <col min="14851" max="14851" width="3.42578125" style="2" customWidth="1"/>
    <col min="14852" max="14852" width="5.425781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5.42578125" style="2" customWidth="1"/>
    <col min="15100" max="15100" width="58.85546875" style="2" customWidth="1"/>
    <col min="15101" max="15102" width="6.7109375" style="2" customWidth="1"/>
    <col min="15103" max="15106" width="4.7109375" style="2" customWidth="1"/>
    <col min="15107" max="15107" width="3.42578125" style="2" customWidth="1"/>
    <col min="15108" max="15108" width="5.425781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5.42578125" style="2" customWidth="1"/>
    <col min="15356" max="15356" width="58.85546875" style="2" customWidth="1"/>
    <col min="15357" max="15358" width="6.7109375" style="2" customWidth="1"/>
    <col min="15359" max="15362" width="4.7109375" style="2" customWidth="1"/>
    <col min="15363" max="15363" width="3.42578125" style="2" customWidth="1"/>
    <col min="15364" max="15364" width="5.425781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5.42578125" style="2" customWidth="1"/>
    <col min="15612" max="15612" width="58.85546875" style="2" customWidth="1"/>
    <col min="15613" max="15614" width="6.7109375" style="2" customWidth="1"/>
    <col min="15615" max="15618" width="4.7109375" style="2" customWidth="1"/>
    <col min="15619" max="15619" width="3.42578125" style="2" customWidth="1"/>
    <col min="15620" max="15620" width="5.425781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5.42578125" style="2" customWidth="1"/>
    <col min="15868" max="15868" width="58.85546875" style="2" customWidth="1"/>
    <col min="15869" max="15870" width="6.7109375" style="2" customWidth="1"/>
    <col min="15871" max="15874" width="4.7109375" style="2" customWidth="1"/>
    <col min="15875" max="15875" width="3.42578125" style="2" customWidth="1"/>
    <col min="15876" max="15876" width="5.425781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5.42578125" style="2" customWidth="1"/>
    <col min="16124" max="16124" width="58.85546875" style="2" customWidth="1"/>
    <col min="16125" max="16126" width="6.7109375" style="2" customWidth="1"/>
    <col min="16127" max="16130" width="4.7109375" style="2" customWidth="1"/>
    <col min="16131" max="16131" width="3.42578125" style="2" customWidth="1"/>
    <col min="16132" max="16132" width="5.425781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41</v>
      </c>
    </row>
    <row r="2" spans="1:19" ht="25.5" x14ac:dyDescent="0.2">
      <c r="A2" s="1" t="s">
        <v>83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42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43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ht="18" customHeight="1" thickTop="1" x14ac:dyDescent="0.25">
      <c r="A5" s="121" t="s">
        <v>5</v>
      </c>
      <c r="B5" s="121" t="s">
        <v>6</v>
      </c>
      <c r="C5" s="123" t="s">
        <v>44</v>
      </c>
      <c r="D5" s="124"/>
      <c r="E5" s="123" t="s">
        <v>8</v>
      </c>
      <c r="F5" s="124"/>
      <c r="G5" s="124"/>
      <c r="H5" s="124"/>
      <c r="I5" s="125" t="s">
        <v>45</v>
      </c>
      <c r="J5" s="127" t="s">
        <v>46</v>
      </c>
      <c r="K5" s="129" t="s">
        <v>47</v>
      </c>
      <c r="L5" s="130"/>
      <c r="M5" s="131"/>
      <c r="N5" s="129" t="s">
        <v>48</v>
      </c>
      <c r="O5" s="130"/>
      <c r="P5" s="131"/>
      <c r="Q5" s="121" t="s">
        <v>49</v>
      </c>
      <c r="R5" s="132" t="s">
        <v>4</v>
      </c>
      <c r="S5" s="121" t="s">
        <v>7</v>
      </c>
    </row>
    <row r="6" spans="1:19" ht="43.5" customHeight="1" x14ac:dyDescent="0.2">
      <c r="A6" s="122"/>
      <c r="B6" s="122"/>
      <c r="C6" s="10">
        <v>1</v>
      </c>
      <c r="D6" s="11">
        <v>2</v>
      </c>
      <c r="E6" s="10" t="s">
        <v>9</v>
      </c>
      <c r="F6" s="11" t="s">
        <v>10</v>
      </c>
      <c r="G6" s="11" t="s">
        <v>50</v>
      </c>
      <c r="H6" s="11" t="s">
        <v>0</v>
      </c>
      <c r="I6" s="126"/>
      <c r="J6" s="128"/>
      <c r="K6" s="12" t="s">
        <v>51</v>
      </c>
      <c r="L6" s="13" t="s">
        <v>5</v>
      </c>
      <c r="M6" s="13" t="s">
        <v>6</v>
      </c>
      <c r="N6" s="12" t="s">
        <v>51</v>
      </c>
      <c r="O6" s="13" t="s">
        <v>5</v>
      </c>
      <c r="P6" s="13" t="s">
        <v>6</v>
      </c>
      <c r="Q6" s="122"/>
      <c r="R6" s="133"/>
      <c r="S6" s="122"/>
    </row>
    <row r="7" spans="1:19" s="19" customFormat="1" x14ac:dyDescent="0.25">
      <c r="A7" s="14" t="s">
        <v>12</v>
      </c>
      <c r="B7" s="15"/>
      <c r="C7" s="16"/>
      <c r="D7" s="16"/>
      <c r="E7" s="16"/>
      <c r="F7" s="16"/>
      <c r="G7" s="16"/>
      <c r="H7" s="16"/>
      <c r="I7" s="16"/>
      <c r="J7" s="16"/>
      <c r="K7" s="17"/>
      <c r="L7" s="17"/>
      <c r="M7" s="17"/>
      <c r="N7" s="17"/>
      <c r="O7" s="17"/>
      <c r="P7" s="17"/>
      <c r="Q7" s="17"/>
      <c r="R7" s="17"/>
      <c r="S7" s="18"/>
    </row>
    <row r="8" spans="1:19" s="19" customFormat="1" ht="12.75" customHeight="1" x14ac:dyDescent="0.2">
      <c r="A8" s="20" t="s">
        <v>15</v>
      </c>
      <c r="B8" s="20" t="s">
        <v>16</v>
      </c>
      <c r="C8" s="21" t="s">
        <v>52</v>
      </c>
      <c r="D8" s="22"/>
      <c r="E8" s="23">
        <v>10</v>
      </c>
      <c r="F8" s="24"/>
      <c r="G8" s="24"/>
      <c r="H8" s="25"/>
      <c r="I8" s="26">
        <v>4</v>
      </c>
      <c r="J8" s="27" t="s">
        <v>53</v>
      </c>
      <c r="K8" s="28"/>
      <c r="L8" s="20"/>
      <c r="M8" s="29"/>
      <c r="N8" s="30"/>
      <c r="O8" s="31"/>
      <c r="P8" s="32"/>
      <c r="Q8" s="33" t="s">
        <v>19</v>
      </c>
      <c r="R8" s="34" t="s">
        <v>21</v>
      </c>
      <c r="S8" s="35" t="s">
        <v>38</v>
      </c>
    </row>
    <row r="9" spans="1:19" s="19" customFormat="1" ht="12.75" customHeight="1" x14ac:dyDescent="0.2">
      <c r="A9" s="20" t="s">
        <v>17</v>
      </c>
      <c r="B9" s="20" t="s">
        <v>18</v>
      </c>
      <c r="C9" s="21"/>
      <c r="D9" s="22" t="s">
        <v>52</v>
      </c>
      <c r="E9" s="23">
        <v>10</v>
      </c>
      <c r="F9" s="24"/>
      <c r="G9" s="24"/>
      <c r="H9" s="25"/>
      <c r="I9" s="26">
        <v>4</v>
      </c>
      <c r="J9" s="27" t="s">
        <v>53</v>
      </c>
      <c r="K9" s="28"/>
      <c r="L9" s="20"/>
      <c r="M9" s="29"/>
      <c r="N9" s="30"/>
      <c r="O9" s="31"/>
      <c r="P9" s="32"/>
      <c r="Q9" s="36" t="s">
        <v>20</v>
      </c>
      <c r="R9" s="34" t="s">
        <v>22</v>
      </c>
      <c r="S9" s="37" t="s">
        <v>39</v>
      </c>
    </row>
    <row r="10" spans="1:19" s="19" customFormat="1" x14ac:dyDescent="0.25">
      <c r="A10" s="93" t="s">
        <v>54</v>
      </c>
      <c r="B10" s="94"/>
      <c r="C10" s="38">
        <f>SUMIF(C8:C9,"=x",$E8:$E9)+SUMIF(C8:C9,"=x",$F8:$F9)+SUMIF(C8:C9,"=x",$G8:$G9)+SUMIF(C8:C9,"=x",$H8:$H9)</f>
        <v>10</v>
      </c>
      <c r="D10" s="39">
        <f>SUMIF(D8:D9,"=x",$E8:$E9)+SUMIF(D8:D9,"=x",$F8:$F9)+SUMIF(D8:D9,"=x",$G8:$G9)+SUMIF(D8:D9,"=x",$H8:$H9)</f>
        <v>10</v>
      </c>
      <c r="E10" s="95">
        <f>SUM(C10:D10)</f>
        <v>20</v>
      </c>
      <c r="F10" s="96"/>
      <c r="G10" s="96"/>
      <c r="H10" s="96"/>
      <c r="I10" s="96"/>
      <c r="J10" s="97"/>
      <c r="K10" s="98"/>
      <c r="L10" s="99"/>
      <c r="M10" s="99"/>
      <c r="N10" s="99"/>
      <c r="O10" s="99"/>
      <c r="P10" s="99"/>
      <c r="Q10" s="99"/>
      <c r="R10" s="99"/>
      <c r="S10" s="100"/>
    </row>
    <row r="11" spans="1:19" s="19" customFormat="1" x14ac:dyDescent="0.25">
      <c r="A11" s="101" t="s">
        <v>55</v>
      </c>
      <c r="B11" s="102"/>
      <c r="C11" s="40">
        <f>SUMIF(C8:C9,"=x",$I8:$I9)</f>
        <v>4</v>
      </c>
      <c r="D11" s="41">
        <f>SUMIF(D8:D9,"=x",$I8:$I9)</f>
        <v>4</v>
      </c>
      <c r="E11" s="103">
        <f>SUM(C11:D11)</f>
        <v>8</v>
      </c>
      <c r="F11" s="119"/>
      <c r="G11" s="119"/>
      <c r="H11" s="119"/>
      <c r="I11" s="119"/>
      <c r="J11" s="120"/>
      <c r="K11" s="106"/>
      <c r="L11" s="107"/>
      <c r="M11" s="107"/>
      <c r="N11" s="107"/>
      <c r="O11" s="107"/>
      <c r="P11" s="107"/>
      <c r="Q11" s="107"/>
      <c r="R11" s="107"/>
      <c r="S11" s="108"/>
    </row>
    <row r="12" spans="1:19" s="19" customFormat="1" x14ac:dyDescent="0.25">
      <c r="A12" s="85" t="s">
        <v>56</v>
      </c>
      <c r="B12" s="86"/>
      <c r="C12" s="45">
        <f>SUMPRODUCT(--(C8:C9="x"),--($J8:$J9="K(5)"))</f>
        <v>1</v>
      </c>
      <c r="D12" s="46">
        <f>SUMPRODUCT(--(D8:D9="x"),--($J8:$J9="K(5)"))</f>
        <v>1</v>
      </c>
      <c r="E12" s="87">
        <f>SUM(C12:D12)</f>
        <v>2</v>
      </c>
      <c r="F12" s="109"/>
      <c r="G12" s="109"/>
      <c r="H12" s="109"/>
      <c r="I12" s="109"/>
      <c r="J12" s="110"/>
      <c r="K12" s="90"/>
      <c r="L12" s="91"/>
      <c r="M12" s="91"/>
      <c r="N12" s="91"/>
      <c r="O12" s="91"/>
      <c r="P12" s="91"/>
      <c r="Q12" s="91"/>
      <c r="R12" s="91"/>
      <c r="S12" s="92"/>
    </row>
    <row r="13" spans="1:19" s="19" customFormat="1" x14ac:dyDescent="0.25">
      <c r="A13" s="14" t="s">
        <v>13</v>
      </c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18"/>
    </row>
    <row r="14" spans="1:19" s="19" customFormat="1" x14ac:dyDescent="0.2">
      <c r="A14" s="20" t="s">
        <v>23</v>
      </c>
      <c r="B14" s="20" t="s">
        <v>24</v>
      </c>
      <c r="C14" s="50" t="s">
        <v>52</v>
      </c>
      <c r="D14" s="51"/>
      <c r="E14" s="52">
        <v>14</v>
      </c>
      <c r="F14" s="53"/>
      <c r="G14" s="53"/>
      <c r="H14" s="54"/>
      <c r="I14" s="55">
        <v>2</v>
      </c>
      <c r="J14" s="56" t="s">
        <v>53</v>
      </c>
      <c r="K14" s="28"/>
      <c r="L14" s="20"/>
      <c r="M14" s="29"/>
      <c r="N14" s="30"/>
      <c r="O14" s="31"/>
      <c r="P14" s="32"/>
      <c r="Q14" s="57" t="s">
        <v>35</v>
      </c>
      <c r="R14" s="57" t="s">
        <v>36</v>
      </c>
      <c r="S14" s="58" t="s">
        <v>31</v>
      </c>
    </row>
    <row r="15" spans="1:19" s="19" customFormat="1" x14ac:dyDescent="0.2">
      <c r="A15" s="20" t="s">
        <v>25</v>
      </c>
      <c r="B15" s="59" t="s">
        <v>26</v>
      </c>
      <c r="C15" s="50" t="s">
        <v>52</v>
      </c>
      <c r="D15" s="51"/>
      <c r="E15" s="52">
        <v>7</v>
      </c>
      <c r="F15" s="53">
        <v>7</v>
      </c>
      <c r="G15" s="53"/>
      <c r="H15" s="54"/>
      <c r="I15" s="55">
        <v>2</v>
      </c>
      <c r="J15" s="56" t="s">
        <v>57</v>
      </c>
      <c r="K15" s="60" t="s">
        <v>58</v>
      </c>
      <c r="L15" s="20" t="s">
        <v>23</v>
      </c>
      <c r="M15" s="20" t="s">
        <v>24</v>
      </c>
      <c r="N15" s="30"/>
      <c r="O15" s="31"/>
      <c r="P15" s="32"/>
      <c r="Q15" s="57" t="s">
        <v>35</v>
      </c>
      <c r="R15" s="57" t="s">
        <v>36</v>
      </c>
      <c r="S15" s="61" t="s">
        <v>32</v>
      </c>
    </row>
    <row r="16" spans="1:19" s="19" customFormat="1" x14ac:dyDescent="0.2">
      <c r="A16" s="20" t="s">
        <v>27</v>
      </c>
      <c r="B16" s="59" t="s">
        <v>28</v>
      </c>
      <c r="C16" s="50" t="s">
        <v>52</v>
      </c>
      <c r="D16" s="51"/>
      <c r="E16" s="52">
        <v>14</v>
      </c>
      <c r="F16" s="53">
        <v>14</v>
      </c>
      <c r="G16" s="53"/>
      <c r="H16" s="54"/>
      <c r="I16" s="55">
        <v>4</v>
      </c>
      <c r="J16" s="56" t="s">
        <v>57</v>
      </c>
      <c r="K16" s="28"/>
      <c r="L16" s="20"/>
      <c r="M16" s="29"/>
      <c r="N16" s="30"/>
      <c r="O16" s="31"/>
      <c r="P16" s="32"/>
      <c r="Q16" s="57" t="s">
        <v>35</v>
      </c>
      <c r="R16" s="57" t="s">
        <v>36</v>
      </c>
      <c r="S16" s="62" t="s">
        <v>33</v>
      </c>
    </row>
    <row r="17" spans="1:19" s="19" customFormat="1" x14ac:dyDescent="0.2">
      <c r="A17" s="20" t="s">
        <v>29</v>
      </c>
      <c r="B17" s="59" t="s">
        <v>30</v>
      </c>
      <c r="C17" s="50"/>
      <c r="D17" s="51" t="s">
        <v>52</v>
      </c>
      <c r="E17" s="52"/>
      <c r="F17" s="53">
        <v>14</v>
      </c>
      <c r="G17" s="53"/>
      <c r="H17" s="54"/>
      <c r="I17" s="55">
        <v>2</v>
      </c>
      <c r="J17" s="56" t="s">
        <v>57</v>
      </c>
      <c r="K17" s="63" t="s">
        <v>59</v>
      </c>
      <c r="L17" s="64" t="s">
        <v>23</v>
      </c>
      <c r="M17" s="64" t="s">
        <v>24</v>
      </c>
      <c r="N17" s="30"/>
      <c r="O17" s="31"/>
      <c r="P17" s="32"/>
      <c r="Q17" s="57" t="s">
        <v>35</v>
      </c>
      <c r="R17" s="57" t="s">
        <v>36</v>
      </c>
      <c r="S17" s="61" t="s">
        <v>34</v>
      </c>
    </row>
    <row r="18" spans="1:19" s="19" customFormat="1" x14ac:dyDescent="0.25">
      <c r="A18" s="93" t="s">
        <v>54</v>
      </c>
      <c r="B18" s="94"/>
      <c r="C18" s="38">
        <f>SUMIF(C14:C17,"=x",$E14:$E17)+SUMIF(C14:C17,"=x",$F14:$F17)+SUMIF(C14:C17,"=x",$G14:$G17)+SUMIF(C14:C17,"=x",$H14:$H17)</f>
        <v>56</v>
      </c>
      <c r="D18" s="39">
        <f>SUMIF(D14:D17,"=x",$E14:$E17)+SUMIF(D14:D17,"=x",$F14:$F17)+SUMIF(D14:D17,"=x",$G14:$G17)+SUMIF(D14:D17,"=x",$H14:$H17)</f>
        <v>14</v>
      </c>
      <c r="E18" s="95">
        <f>SUM(C18:D18)</f>
        <v>70</v>
      </c>
      <c r="F18" s="96"/>
      <c r="G18" s="96"/>
      <c r="H18" s="96"/>
      <c r="I18" s="96"/>
      <c r="J18" s="97"/>
      <c r="K18" s="98"/>
      <c r="L18" s="99"/>
      <c r="M18" s="99"/>
      <c r="N18" s="99"/>
      <c r="O18" s="99"/>
      <c r="P18" s="99"/>
      <c r="Q18" s="99"/>
      <c r="R18" s="99"/>
      <c r="S18" s="100"/>
    </row>
    <row r="19" spans="1:19" s="19" customFormat="1" x14ac:dyDescent="0.25">
      <c r="A19" s="101" t="s">
        <v>55</v>
      </c>
      <c r="B19" s="102"/>
      <c r="C19" s="40">
        <f>SUMIF(C14:C17,"=x",$I14:$I17)</f>
        <v>8</v>
      </c>
      <c r="D19" s="41">
        <f>SUMIF(D14:D17,"=x",$I14:$I17)</f>
        <v>2</v>
      </c>
      <c r="E19" s="103">
        <f>SUM(C19:D19)</f>
        <v>10</v>
      </c>
      <c r="F19" s="119"/>
      <c r="G19" s="119"/>
      <c r="H19" s="119"/>
      <c r="I19" s="119"/>
      <c r="J19" s="120"/>
      <c r="K19" s="106"/>
      <c r="L19" s="107"/>
      <c r="M19" s="107"/>
      <c r="N19" s="107"/>
      <c r="O19" s="107"/>
      <c r="P19" s="107"/>
      <c r="Q19" s="107"/>
      <c r="R19" s="107"/>
      <c r="S19" s="108"/>
    </row>
    <row r="20" spans="1:19" s="19" customFormat="1" x14ac:dyDescent="0.25">
      <c r="A20" s="85" t="s">
        <v>56</v>
      </c>
      <c r="B20" s="86"/>
      <c r="C20" s="45">
        <f>SUMPRODUCT(--(C14:C17="x"),--($J14:$J17="K(5)"))</f>
        <v>1</v>
      </c>
      <c r="D20" s="46">
        <f>SUMPRODUCT(--(D14:D17="x"),--($J14:$J17="K(5)"))</f>
        <v>0</v>
      </c>
      <c r="E20" s="87">
        <f>SUM(C20:D20)</f>
        <v>1</v>
      </c>
      <c r="F20" s="109"/>
      <c r="G20" s="109"/>
      <c r="H20" s="109"/>
      <c r="I20" s="109"/>
      <c r="J20" s="110"/>
      <c r="K20" s="90"/>
      <c r="L20" s="91"/>
      <c r="M20" s="91"/>
      <c r="N20" s="91"/>
      <c r="O20" s="91"/>
      <c r="P20" s="91"/>
      <c r="Q20" s="91"/>
      <c r="R20" s="91"/>
      <c r="S20" s="92"/>
    </row>
    <row r="21" spans="1:19" s="19" customFormat="1" x14ac:dyDescent="0.25">
      <c r="A21" s="14" t="s">
        <v>60</v>
      </c>
      <c r="B21" s="15"/>
      <c r="C21" s="65"/>
      <c r="D21" s="65"/>
      <c r="E21" s="65"/>
      <c r="F21" s="66"/>
      <c r="G21" s="66"/>
      <c r="H21" s="66"/>
      <c r="I21" s="66"/>
      <c r="J21" s="66"/>
      <c r="K21" s="17"/>
      <c r="L21" s="17"/>
      <c r="M21" s="17"/>
      <c r="N21" s="17"/>
      <c r="O21" s="17"/>
      <c r="P21" s="17"/>
      <c r="Q21" s="17"/>
      <c r="R21" s="17"/>
      <c r="S21" s="18"/>
    </row>
    <row r="22" spans="1:19" s="19" customFormat="1" x14ac:dyDescent="0.25">
      <c r="A22" s="67" t="s">
        <v>37</v>
      </c>
      <c r="B22" s="68" t="s">
        <v>2</v>
      </c>
      <c r="C22" s="63"/>
      <c r="D22" s="69" t="s">
        <v>52</v>
      </c>
      <c r="E22" s="63"/>
      <c r="F22" s="69">
        <v>14</v>
      </c>
      <c r="G22" s="69"/>
      <c r="H22" s="70"/>
      <c r="I22" s="71">
        <v>2</v>
      </c>
      <c r="J22" s="72" t="s">
        <v>61</v>
      </c>
      <c r="K22" s="30" t="s">
        <v>58</v>
      </c>
      <c r="L22" s="73" t="s">
        <v>82</v>
      </c>
      <c r="M22" s="67" t="s">
        <v>62</v>
      </c>
      <c r="N22" s="30"/>
      <c r="O22" s="31"/>
      <c r="P22" s="32"/>
      <c r="Q22" s="57" t="s">
        <v>35</v>
      </c>
      <c r="R22" s="57" t="s">
        <v>36</v>
      </c>
      <c r="S22" s="74" t="s">
        <v>11</v>
      </c>
    </row>
    <row r="23" spans="1:19" s="19" customFormat="1" x14ac:dyDescent="0.25">
      <c r="A23" s="93" t="s">
        <v>54</v>
      </c>
      <c r="B23" s="94"/>
      <c r="C23" s="38">
        <f>SUMIF(C22:C22,"=x",$E22:$E22)+SUMIF(C22:C22,"=x",$F22:$F22)+SUMIF(C22:C22,"=x",$G22:$G22)+SUMIF(C22:C22,"=x",$H22:$H22)</f>
        <v>0</v>
      </c>
      <c r="D23" s="39">
        <f>SUMIF(D22:D22,"=x",$E22:$E22)+SUMIF(D22:D22,"=x",$F22:$F22)+SUMIF(D22:D22,"=x",$G22:$G22)+SUMIF(D22:D22,"=x",$H22:$H22)</f>
        <v>14</v>
      </c>
      <c r="E23" s="95">
        <f>SUM(C23:D23)</f>
        <v>14</v>
      </c>
      <c r="F23" s="96"/>
      <c r="G23" s="96"/>
      <c r="H23" s="96"/>
      <c r="I23" s="96"/>
      <c r="J23" s="97"/>
      <c r="K23" s="43"/>
      <c r="L23" s="43"/>
      <c r="M23" s="43"/>
      <c r="N23" s="43"/>
      <c r="O23" s="43"/>
      <c r="P23" s="43"/>
      <c r="Q23" s="43"/>
      <c r="R23" s="43"/>
      <c r="S23" s="44"/>
    </row>
    <row r="24" spans="1:19" s="19" customFormat="1" x14ac:dyDescent="0.25">
      <c r="A24" s="101" t="s">
        <v>55</v>
      </c>
      <c r="B24" s="102"/>
      <c r="C24" s="41">
        <f>SUMIF(C22:C22,"=x",$I22:$I22)</f>
        <v>0</v>
      </c>
      <c r="D24" s="41">
        <f>SUMIF(D22:D22,"=x",$I22:$I22)</f>
        <v>2</v>
      </c>
      <c r="E24" s="103">
        <f>SUM(C24:D24)</f>
        <v>2</v>
      </c>
      <c r="F24" s="104"/>
      <c r="G24" s="104"/>
      <c r="H24" s="104"/>
      <c r="I24" s="104"/>
      <c r="J24" s="105"/>
      <c r="K24" s="43"/>
      <c r="L24" s="43"/>
      <c r="M24" s="43"/>
      <c r="N24" s="43"/>
      <c r="O24" s="43"/>
      <c r="P24" s="43"/>
      <c r="Q24" s="43"/>
      <c r="R24" s="43"/>
      <c r="S24" s="44"/>
    </row>
    <row r="25" spans="1:19" s="19" customFormat="1" x14ac:dyDescent="0.25">
      <c r="A25" s="85" t="s">
        <v>56</v>
      </c>
      <c r="B25" s="86"/>
      <c r="C25" s="47">
        <f>SUMPRODUCT(--(C22:C22="x"),--($J22:$J22="K(5)"))</f>
        <v>0</v>
      </c>
      <c r="D25" s="46">
        <f>SUMPRODUCT(--(D22:D22="x"),--($J22:$J22="K(5)"))</f>
        <v>0</v>
      </c>
      <c r="E25" s="87">
        <f>SUM(C25:D25)</f>
        <v>0</v>
      </c>
      <c r="F25" s="88"/>
      <c r="G25" s="88"/>
      <c r="H25" s="88"/>
      <c r="I25" s="88"/>
      <c r="J25" s="89"/>
      <c r="K25" s="48"/>
      <c r="L25" s="48"/>
      <c r="M25" s="48"/>
      <c r="N25" s="48"/>
      <c r="O25" s="48"/>
      <c r="P25" s="48"/>
      <c r="Q25" s="48"/>
      <c r="R25" s="48"/>
      <c r="S25" s="49"/>
    </row>
    <row r="26" spans="1:19" s="19" customFormat="1" x14ac:dyDescent="0.25">
      <c r="A26" s="14" t="s">
        <v>63</v>
      </c>
      <c r="B26" s="15"/>
      <c r="C26" s="16"/>
      <c r="D26" s="16"/>
      <c r="E26" s="16"/>
      <c r="F26" s="16"/>
      <c r="G26" s="16"/>
      <c r="H26" s="16"/>
      <c r="I26" s="16"/>
      <c r="J26" s="16"/>
      <c r="K26" s="17"/>
      <c r="L26" s="17"/>
      <c r="M26" s="17"/>
      <c r="N26" s="17"/>
      <c r="O26" s="17"/>
      <c r="P26" s="17"/>
      <c r="Q26" s="17"/>
      <c r="R26" s="17"/>
      <c r="S26" s="18"/>
    </row>
    <row r="27" spans="1:19" s="19" customFormat="1" x14ac:dyDescent="0.25">
      <c r="A27" s="93" t="s">
        <v>54</v>
      </c>
      <c r="B27" s="94"/>
      <c r="C27" s="38">
        <f t="shared" ref="C27:D29" si="0">SUMIF($A4:$A26,$A27,C4:C26)</f>
        <v>66</v>
      </c>
      <c r="D27" s="39">
        <f t="shared" si="0"/>
        <v>38</v>
      </c>
      <c r="E27" s="95">
        <f>SUM(C27:D27)</f>
        <v>104</v>
      </c>
      <c r="F27" s="96"/>
      <c r="G27" s="96"/>
      <c r="H27" s="96"/>
      <c r="I27" s="96"/>
      <c r="J27" s="97"/>
      <c r="K27" s="98"/>
      <c r="L27" s="99"/>
      <c r="M27" s="99"/>
      <c r="N27" s="99"/>
      <c r="O27" s="99"/>
      <c r="P27" s="99"/>
      <c r="Q27" s="99"/>
      <c r="R27" s="99"/>
      <c r="S27" s="100"/>
    </row>
    <row r="28" spans="1:19" s="19" customFormat="1" x14ac:dyDescent="0.25">
      <c r="A28" s="101" t="s">
        <v>55</v>
      </c>
      <c r="B28" s="102"/>
      <c r="C28" s="40">
        <f t="shared" si="0"/>
        <v>12</v>
      </c>
      <c r="D28" s="41">
        <f t="shared" si="0"/>
        <v>8</v>
      </c>
      <c r="E28" s="103">
        <f>SUM(C28:D28)</f>
        <v>20</v>
      </c>
      <c r="F28" s="119"/>
      <c r="G28" s="119"/>
      <c r="H28" s="119"/>
      <c r="I28" s="119"/>
      <c r="J28" s="120"/>
      <c r="K28" s="106"/>
      <c r="L28" s="107"/>
      <c r="M28" s="107"/>
      <c r="N28" s="107"/>
      <c r="O28" s="107"/>
      <c r="P28" s="107"/>
      <c r="Q28" s="107"/>
      <c r="R28" s="107"/>
      <c r="S28" s="108"/>
    </row>
    <row r="29" spans="1:19" s="19" customFormat="1" x14ac:dyDescent="0.25">
      <c r="A29" s="85" t="s">
        <v>56</v>
      </c>
      <c r="B29" s="86"/>
      <c r="C29" s="45">
        <f t="shared" si="0"/>
        <v>2</v>
      </c>
      <c r="D29" s="46">
        <f t="shared" si="0"/>
        <v>1</v>
      </c>
      <c r="E29" s="87">
        <f>SUM(C29:D29)</f>
        <v>3</v>
      </c>
      <c r="F29" s="109"/>
      <c r="G29" s="109"/>
      <c r="H29" s="109"/>
      <c r="I29" s="109"/>
      <c r="J29" s="110"/>
      <c r="K29" s="106"/>
      <c r="L29" s="107"/>
      <c r="M29" s="107"/>
      <c r="N29" s="107"/>
      <c r="O29" s="107"/>
      <c r="P29" s="107"/>
      <c r="Q29" s="107"/>
      <c r="R29" s="107"/>
      <c r="S29" s="108"/>
    </row>
    <row r="30" spans="1:19" s="19" customFormat="1" ht="13.5" thickBot="1" x14ac:dyDescent="0.3">
      <c r="A30" s="111" t="s">
        <v>64</v>
      </c>
      <c r="B30" s="112"/>
      <c r="C30" s="75">
        <v>12</v>
      </c>
      <c r="D30" s="76">
        <v>8</v>
      </c>
      <c r="E30" s="113">
        <f>SUM(C30:D30)</f>
        <v>20</v>
      </c>
      <c r="F30" s="114"/>
      <c r="G30" s="114"/>
      <c r="H30" s="114"/>
      <c r="I30" s="114"/>
      <c r="J30" s="115"/>
      <c r="K30" s="116"/>
      <c r="L30" s="117"/>
      <c r="M30" s="117"/>
      <c r="N30" s="117"/>
      <c r="O30" s="117"/>
      <c r="P30" s="117"/>
      <c r="Q30" s="117"/>
      <c r="R30" s="117"/>
      <c r="S30" s="118"/>
    </row>
    <row r="31" spans="1:19" s="19" customFormat="1" x14ac:dyDescent="0.25">
      <c r="A31" s="14" t="s">
        <v>14</v>
      </c>
      <c r="B31" s="15"/>
      <c r="C31" s="16"/>
      <c r="D31" s="16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</row>
    <row r="32" spans="1:19" s="19" customFormat="1" x14ac:dyDescent="0.2">
      <c r="A32" s="67" t="s">
        <v>40</v>
      </c>
      <c r="B32" s="78" t="s">
        <v>1</v>
      </c>
      <c r="C32" s="63"/>
      <c r="D32" s="69" t="s">
        <v>52</v>
      </c>
      <c r="E32" s="63"/>
      <c r="F32" s="69"/>
      <c r="G32" s="69"/>
      <c r="H32" s="70">
        <v>10</v>
      </c>
      <c r="I32" s="71">
        <v>2</v>
      </c>
      <c r="J32" s="72" t="s">
        <v>65</v>
      </c>
      <c r="K32" s="63" t="s">
        <v>59</v>
      </c>
      <c r="L32" s="64" t="s">
        <v>23</v>
      </c>
      <c r="M32" s="64" t="s">
        <v>24</v>
      </c>
      <c r="N32" s="30"/>
      <c r="O32" s="79"/>
      <c r="P32" s="80"/>
      <c r="Q32" s="57" t="s">
        <v>35</v>
      </c>
      <c r="R32" s="57" t="s">
        <v>36</v>
      </c>
      <c r="S32" s="81" t="s">
        <v>3</v>
      </c>
    </row>
    <row r="33" spans="1:19" s="19" customFormat="1" x14ac:dyDescent="0.25">
      <c r="A33" s="93" t="s">
        <v>54</v>
      </c>
      <c r="B33" s="94"/>
      <c r="C33" s="38">
        <f>SUMIF(C32:C32,"=x",$E32:$E32)+SUMIF(C32:C32,"=x",$F32:$F32)+SUMIF(C32:C32,"=x",$G32:$G32)+SUMIF(C32:C32,"=x",$H32:$H32)</f>
        <v>0</v>
      </c>
      <c r="D33" s="39">
        <f>SUMIF(D32:D32,"=x",$E32:$E32)+SUMIF(D32:D32,"=x",$F32:$F32)+SUMIF(D32:D32,"=x",$G32:$G32)+SUMIF(D32:D32,"=x",$H32:$H32)</f>
        <v>10</v>
      </c>
      <c r="E33" s="95">
        <f>SUM(C33:D33)</f>
        <v>10</v>
      </c>
      <c r="F33" s="96"/>
      <c r="G33" s="96"/>
      <c r="H33" s="96"/>
      <c r="I33" s="96"/>
      <c r="J33" s="97"/>
      <c r="K33" s="98"/>
      <c r="L33" s="99"/>
      <c r="M33" s="99"/>
      <c r="N33" s="99"/>
      <c r="O33" s="99"/>
      <c r="P33" s="99"/>
      <c r="Q33" s="99"/>
      <c r="R33" s="99"/>
      <c r="S33" s="100"/>
    </row>
    <row r="34" spans="1:19" s="19" customFormat="1" x14ac:dyDescent="0.25">
      <c r="A34" s="101" t="s">
        <v>55</v>
      </c>
      <c r="B34" s="102"/>
      <c r="C34" s="42">
        <f>SUMIF(C32:C32,"=x",$I32:$I32)</f>
        <v>0</v>
      </c>
      <c r="D34" s="41">
        <f>SUMIF(D32:D32,"=x",$I32:$I32)</f>
        <v>2</v>
      </c>
      <c r="E34" s="103">
        <f>SUM(C34:D34)</f>
        <v>2</v>
      </c>
      <c r="F34" s="104"/>
      <c r="G34" s="104"/>
      <c r="H34" s="104"/>
      <c r="I34" s="104"/>
      <c r="J34" s="105"/>
      <c r="K34" s="106"/>
      <c r="L34" s="107"/>
      <c r="M34" s="107"/>
      <c r="N34" s="107"/>
      <c r="O34" s="107"/>
      <c r="P34" s="107"/>
      <c r="Q34" s="107"/>
      <c r="R34" s="107"/>
      <c r="S34" s="108"/>
    </row>
    <row r="35" spans="1:19" s="19" customFormat="1" x14ac:dyDescent="0.25">
      <c r="A35" s="85" t="s">
        <v>56</v>
      </c>
      <c r="B35" s="86"/>
      <c r="C35" s="47">
        <f>SUMPRODUCT(--(C32:C32="x"),--($J32:$J32="K(5)"))</f>
        <v>0</v>
      </c>
      <c r="D35" s="46">
        <f>SUMPRODUCT(--(D32:D32="x"),--($J32:$J32="K(5)"))</f>
        <v>0</v>
      </c>
      <c r="E35" s="87">
        <f>SUM(C35:D35)</f>
        <v>0</v>
      </c>
      <c r="F35" s="88"/>
      <c r="G35" s="88"/>
      <c r="H35" s="88"/>
      <c r="I35" s="88"/>
      <c r="J35" s="89"/>
      <c r="K35" s="90"/>
      <c r="L35" s="91"/>
      <c r="M35" s="91"/>
      <c r="N35" s="91"/>
      <c r="O35" s="91"/>
      <c r="P35" s="91"/>
      <c r="Q35" s="91"/>
      <c r="R35" s="91"/>
      <c r="S35" s="92"/>
    </row>
    <row r="36" spans="1:19" s="19" customFormat="1" x14ac:dyDescent="0.2">
      <c r="C36" s="3"/>
      <c r="D36" s="3"/>
      <c r="E36" s="3"/>
      <c r="F36" s="3"/>
      <c r="G36" s="3"/>
      <c r="H36" s="3"/>
      <c r="I36" s="3"/>
      <c r="J36" s="2"/>
      <c r="K36" s="3"/>
      <c r="L36" s="4"/>
      <c r="M36" s="4"/>
      <c r="N36" s="3"/>
      <c r="O36" s="4"/>
      <c r="P36" s="4"/>
      <c r="Q36" s="3"/>
      <c r="R36" s="3"/>
    </row>
    <row r="38" spans="1:19" x14ac:dyDescent="0.2">
      <c r="A38" s="82" t="s">
        <v>44</v>
      </c>
    </row>
    <row r="39" spans="1:19" x14ac:dyDescent="0.2">
      <c r="A39" s="4" t="s">
        <v>66</v>
      </c>
    </row>
    <row r="40" spans="1:19" x14ac:dyDescent="0.2">
      <c r="A40" s="4" t="s">
        <v>67</v>
      </c>
    </row>
    <row r="41" spans="1:19" x14ac:dyDescent="0.2">
      <c r="A41" s="4"/>
    </row>
    <row r="42" spans="1:19" x14ac:dyDescent="0.2">
      <c r="A42" s="82" t="s">
        <v>68</v>
      </c>
    </row>
    <row r="43" spans="1:19" x14ac:dyDescent="0.2">
      <c r="A43" s="4" t="s">
        <v>69</v>
      </c>
    </row>
    <row r="44" spans="1:19" x14ac:dyDescent="0.2">
      <c r="A44" s="4" t="s">
        <v>70</v>
      </c>
    </row>
    <row r="45" spans="1:19" x14ac:dyDescent="0.2">
      <c r="A45" s="4" t="s">
        <v>71</v>
      </c>
    </row>
    <row r="46" spans="1:19" x14ac:dyDescent="0.2">
      <c r="A46" s="4" t="s">
        <v>72</v>
      </c>
    </row>
    <row r="47" spans="1:19" x14ac:dyDescent="0.2">
      <c r="A47" s="4"/>
    </row>
    <row r="49" spans="1:1" x14ac:dyDescent="0.2">
      <c r="A49" s="82" t="s">
        <v>73</v>
      </c>
    </row>
    <row r="50" spans="1:1" x14ac:dyDescent="0.2">
      <c r="A50" s="4" t="s">
        <v>74</v>
      </c>
    </row>
    <row r="51" spans="1:1" x14ac:dyDescent="0.2">
      <c r="A51" s="4" t="s">
        <v>75</v>
      </c>
    </row>
    <row r="52" spans="1:1" x14ac:dyDescent="0.2">
      <c r="A52" s="4" t="s">
        <v>76</v>
      </c>
    </row>
    <row r="53" spans="1:1" x14ac:dyDescent="0.2">
      <c r="A53" s="4" t="s">
        <v>77</v>
      </c>
    </row>
    <row r="55" spans="1:1" x14ac:dyDescent="0.2">
      <c r="A55" s="82" t="s">
        <v>78</v>
      </c>
    </row>
    <row r="56" spans="1:1" x14ac:dyDescent="0.2">
      <c r="A56" s="83" t="s">
        <v>79</v>
      </c>
    </row>
    <row r="57" spans="1:1" x14ac:dyDescent="0.2">
      <c r="A57" s="84" t="s">
        <v>80</v>
      </c>
    </row>
    <row r="58" spans="1:1" x14ac:dyDescent="0.2">
      <c r="A58" s="4" t="s">
        <v>81</v>
      </c>
    </row>
  </sheetData>
  <mergeCells count="56">
    <mergeCell ref="A10:B10"/>
    <mergeCell ref="E10:J10"/>
    <mergeCell ref="K10:S10"/>
    <mergeCell ref="A5:A6"/>
    <mergeCell ref="B5:B6"/>
    <mergeCell ref="C5:D5"/>
    <mergeCell ref="E5:H5"/>
    <mergeCell ref="I5:I6"/>
    <mergeCell ref="J5:J6"/>
    <mergeCell ref="K5:M5"/>
    <mergeCell ref="N5:P5"/>
    <mergeCell ref="Q5:Q6"/>
    <mergeCell ref="R5:R6"/>
    <mergeCell ref="S5:S6"/>
    <mergeCell ref="A11:B11"/>
    <mergeCell ref="E11:J11"/>
    <mergeCell ref="K11:S11"/>
    <mergeCell ref="A12:B12"/>
    <mergeCell ref="E12:J12"/>
    <mergeCell ref="K12:S12"/>
    <mergeCell ref="A18:B18"/>
    <mergeCell ref="E18:J18"/>
    <mergeCell ref="K18:S18"/>
    <mergeCell ref="A19:B19"/>
    <mergeCell ref="E19:J19"/>
    <mergeCell ref="K19:S19"/>
    <mergeCell ref="A28:B28"/>
    <mergeCell ref="E28:J28"/>
    <mergeCell ref="K28:S28"/>
    <mergeCell ref="A20:B20"/>
    <mergeCell ref="E20:J20"/>
    <mergeCell ref="K20:S20"/>
    <mergeCell ref="A23:B23"/>
    <mergeCell ref="E23:J23"/>
    <mergeCell ref="A24:B24"/>
    <mergeCell ref="E24:J24"/>
    <mergeCell ref="A25:B25"/>
    <mergeCell ref="E25:J25"/>
    <mergeCell ref="A27:B27"/>
    <mergeCell ref="E27:J27"/>
    <mergeCell ref="K27:S27"/>
    <mergeCell ref="A29:B29"/>
    <mergeCell ref="E29:J29"/>
    <mergeCell ref="K29:S29"/>
    <mergeCell ref="A30:B30"/>
    <mergeCell ref="E30:J30"/>
    <mergeCell ref="K30:S30"/>
    <mergeCell ref="A35:B35"/>
    <mergeCell ref="E35:J35"/>
    <mergeCell ref="K35:S35"/>
    <mergeCell ref="A33:B33"/>
    <mergeCell ref="E33:J33"/>
    <mergeCell ref="K33:S33"/>
    <mergeCell ref="A34:B34"/>
    <mergeCell ref="E34:J34"/>
    <mergeCell ref="K34:S34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2 félév levelező</vt:lpstr>
      <vt:lpstr>'földrajztanár 2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2024-07-26T08:18:18Z</dcterms:modified>
</cp:coreProperties>
</file>