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AFS\elte.hu\user\n\nagypalemma\home\Munka_Emma\tantervi háló módosítások 2024\honlapra\"/>
    </mc:Choice>
  </mc:AlternateContent>
  <xr:revisionPtr revIDLastSave="0" documentId="13_ncr:1_{09ADF947-9C1C-4AF6-976E-FB9718F343C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Matematikus mesterszak" sheetId="1" r:id="rId1"/>
    <sheet name="szaknyelvi ismeretek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90" i="1" l="1" a="1"/>
  <c r="C290" i="1" s="1"/>
  <c r="G290" i="1" s="1"/>
  <c r="C289" i="1"/>
  <c r="G289" i="1" s="1"/>
  <c r="C288" i="1"/>
  <c r="G288" i="1" s="1"/>
  <c r="F285" i="1" a="1"/>
  <c r="F285" i="1" s="1"/>
  <c r="E285" i="1" a="1"/>
  <c r="E285" i="1" s="1"/>
  <c r="D285" i="1" a="1"/>
  <c r="D285" i="1" s="1"/>
  <c r="C285" i="1" a="1"/>
  <c r="C285" i="1" s="1"/>
  <c r="F284" i="1"/>
  <c r="E284" i="1"/>
  <c r="D284" i="1"/>
  <c r="C284" i="1"/>
  <c r="F283" i="1"/>
  <c r="F290" i="1" s="1"/>
  <c r="E283" i="1"/>
  <c r="E288" i="1" s="1"/>
  <c r="D283" i="1"/>
  <c r="C283" i="1"/>
  <c r="F279" i="1" a="1"/>
  <c r="F279" i="1" s="1"/>
  <c r="E279" i="1" a="1"/>
  <c r="E279" i="1" s="1"/>
  <c r="D279" i="1" a="1"/>
  <c r="D279" i="1" s="1"/>
  <c r="C279" i="1" a="1"/>
  <c r="C279" i="1" s="1"/>
  <c r="F278" i="1"/>
  <c r="E278" i="1"/>
  <c r="D278" i="1"/>
  <c r="C278" i="1"/>
  <c r="F277" i="1"/>
  <c r="E277" i="1"/>
  <c r="D277" i="1"/>
  <c r="C277" i="1"/>
  <c r="G273" i="1"/>
  <c r="F272" i="1"/>
  <c r="E272" i="1"/>
  <c r="D272" i="1"/>
  <c r="G271" i="1"/>
  <c r="F243" i="1"/>
  <c r="E243" i="1"/>
  <c r="D243" i="1"/>
  <c r="C243" i="1" a="1"/>
  <c r="C243" i="1" s="1"/>
  <c r="F242" i="1"/>
  <c r="E242" i="1"/>
  <c r="D242" i="1"/>
  <c r="C242" i="1"/>
  <c r="F241" i="1"/>
  <c r="E241" i="1"/>
  <c r="D241" i="1"/>
  <c r="C241" i="1"/>
  <c r="F191" i="1"/>
  <c r="E191" i="1"/>
  <c r="D191" i="1"/>
  <c r="C191" i="1" a="1"/>
  <c r="C191" i="1" s="1"/>
  <c r="F190" i="1"/>
  <c r="E190" i="1"/>
  <c r="D190" i="1"/>
  <c r="C190" i="1"/>
  <c r="F189" i="1"/>
  <c r="E189" i="1"/>
  <c r="D189" i="1"/>
  <c r="C189" i="1"/>
  <c r="C121" i="1" a="1"/>
  <c r="C121" i="1" s="1"/>
  <c r="C120" i="1"/>
  <c r="C119" i="1"/>
  <c r="F110" i="1"/>
  <c r="E110" i="1"/>
  <c r="D110" i="1"/>
  <c r="C110" i="1" a="1"/>
  <c r="C110" i="1" s="1"/>
  <c r="F109" i="1"/>
  <c r="E109" i="1"/>
  <c r="D109" i="1"/>
  <c r="C109" i="1"/>
  <c r="F108" i="1"/>
  <c r="F120" i="1" s="1"/>
  <c r="E108" i="1"/>
  <c r="E121" i="1" s="1"/>
  <c r="D108" i="1"/>
  <c r="C108" i="1"/>
  <c r="F95" i="1"/>
  <c r="E95" i="1"/>
  <c r="D95" i="1"/>
  <c r="C95" i="1" a="1"/>
  <c r="C95" i="1" s="1"/>
  <c r="F94" i="1"/>
  <c r="E94" i="1"/>
  <c r="D94" i="1"/>
  <c r="C94" i="1"/>
  <c r="F93" i="1"/>
  <c r="E93" i="1"/>
  <c r="D93" i="1"/>
  <c r="C93" i="1"/>
  <c r="F87" i="1"/>
  <c r="E87" i="1"/>
  <c r="D87" i="1"/>
  <c r="C87" i="1" a="1"/>
  <c r="C87" i="1" s="1"/>
  <c r="F86" i="1"/>
  <c r="E86" i="1"/>
  <c r="D86" i="1"/>
  <c r="C86" i="1"/>
  <c r="F85" i="1"/>
  <c r="E85" i="1"/>
  <c r="D85" i="1"/>
  <c r="C85" i="1"/>
  <c r="F79" i="1"/>
  <c r="E79" i="1"/>
  <c r="D79" i="1"/>
  <c r="C79" i="1" a="1"/>
  <c r="C79" i="1" s="1"/>
  <c r="F78" i="1"/>
  <c r="E78" i="1"/>
  <c r="D78" i="1"/>
  <c r="C78" i="1"/>
  <c r="F77" i="1"/>
  <c r="E77" i="1"/>
  <c r="D77" i="1"/>
  <c r="C77" i="1"/>
  <c r="F71" i="1"/>
  <c r="E71" i="1"/>
  <c r="D71" i="1"/>
  <c r="C71" i="1" a="1"/>
  <c r="C71" i="1" s="1"/>
  <c r="F70" i="1"/>
  <c r="E70" i="1"/>
  <c r="D70" i="1"/>
  <c r="C70" i="1"/>
  <c r="F69" i="1"/>
  <c r="E69" i="1"/>
  <c r="D69" i="1"/>
  <c r="C69" i="1"/>
  <c r="F62" i="1"/>
  <c r="E62" i="1"/>
  <c r="D62" i="1"/>
  <c r="C62" i="1" a="1"/>
  <c r="C62" i="1" s="1"/>
  <c r="F61" i="1"/>
  <c r="E61" i="1"/>
  <c r="D61" i="1"/>
  <c r="C61" i="1"/>
  <c r="F60" i="1"/>
  <c r="E60" i="1"/>
  <c r="D60" i="1"/>
  <c r="C60" i="1"/>
  <c r="F54" i="1"/>
  <c r="E54" i="1"/>
  <c r="D54" i="1"/>
  <c r="C54" i="1" a="1"/>
  <c r="C54" i="1" s="1"/>
  <c r="F53" i="1"/>
  <c r="E53" i="1"/>
  <c r="D53" i="1"/>
  <c r="C53" i="1"/>
  <c r="F52" i="1"/>
  <c r="E52" i="1"/>
  <c r="D52" i="1"/>
  <c r="C52" i="1"/>
  <c r="G52" i="1" l="1"/>
  <c r="G53" i="1"/>
  <c r="G62" i="1"/>
  <c r="G79" i="1"/>
  <c r="G85" i="1"/>
  <c r="G86" i="1"/>
  <c r="G87" i="1"/>
  <c r="G191" i="1"/>
  <c r="G241" i="1"/>
  <c r="G242" i="1"/>
  <c r="G285" i="1"/>
  <c r="G71" i="1"/>
  <c r="G95" i="1"/>
  <c r="G110" i="1"/>
  <c r="D289" i="1"/>
  <c r="G279" i="1"/>
  <c r="G60" i="1"/>
  <c r="G61" i="1"/>
  <c r="G93" i="1"/>
  <c r="G94" i="1"/>
  <c r="G243" i="1"/>
  <c r="E289" i="1"/>
  <c r="G69" i="1"/>
  <c r="G70" i="1"/>
  <c r="G108" i="1"/>
  <c r="G109" i="1"/>
  <c r="F121" i="1"/>
  <c r="G277" i="1"/>
  <c r="G278" i="1"/>
  <c r="G283" i="1"/>
  <c r="G284" i="1"/>
  <c r="G54" i="1"/>
  <c r="G77" i="1"/>
  <c r="G78" i="1"/>
  <c r="D119" i="1"/>
  <c r="D120" i="1"/>
  <c r="G189" i="1"/>
  <c r="G190" i="1"/>
  <c r="G272" i="1"/>
  <c r="D288" i="1"/>
  <c r="F288" i="1"/>
  <c r="E119" i="1"/>
  <c r="F119" i="1"/>
  <c r="E120" i="1"/>
  <c r="G120" i="1" s="1"/>
  <c r="D121" i="1"/>
  <c r="G121" i="1" s="1"/>
  <c r="F289" i="1"/>
  <c r="D290" i="1"/>
  <c r="E290" i="1"/>
  <c r="G119" i="1" l="1"/>
</calcChain>
</file>

<file path=xl/sharedStrings.xml><?xml version="1.0" encoding="utf-8"?>
<sst xmlns="http://schemas.openxmlformats.org/spreadsheetml/2006/main" count="1609" uniqueCount="758">
  <si>
    <t>Matematikus mesterszak tantervi háló 2024 szeptemberétől</t>
  </si>
  <si>
    <t xml:space="preserve">szakfelelős: Szőnyi Tamás </t>
  </si>
  <si>
    <t>Kód</t>
  </si>
  <si>
    <t>Tantárgy</t>
  </si>
  <si>
    <t>Szemeszter</t>
  </si>
  <si>
    <t>Óra</t>
  </si>
  <si>
    <t>Kr.</t>
  </si>
  <si>
    <t>Ért.</t>
  </si>
  <si>
    <t>Előfeltétel</t>
  </si>
  <si>
    <t>Tantárgyfelelős</t>
  </si>
  <si>
    <t>Megjegyzés</t>
  </si>
  <si>
    <t>Ea</t>
  </si>
  <si>
    <t>Gy</t>
  </si>
  <si>
    <t>Lgy</t>
  </si>
  <si>
    <t xml:space="preserve">A. Elméleti alapozás (elvégzendő: 15 kredit) </t>
  </si>
  <si>
    <t>A matematikus és alkalmazott matematikus specializációról érkezetteknél ezt a blokkot elvégzettnek tekintjük; ezen hallgatóknak az itteni tárgyak helyett szabad matematikai krediteket kell fölvenniük.</t>
  </si>
  <si>
    <t>galoism22va</t>
  </si>
  <si>
    <t>Testek és algebrák</t>
  </si>
  <si>
    <t>kv</t>
  </si>
  <si>
    <t>K(5)</t>
  </si>
  <si>
    <t>Zábrádi Gergely</t>
  </si>
  <si>
    <t>Fields and Algebras</t>
  </si>
  <si>
    <t>gy</t>
  </si>
  <si>
    <t>Gyj(5)</t>
  </si>
  <si>
    <t>Tóth Árpád</t>
  </si>
  <si>
    <t>mertekm22ea</t>
  </si>
  <si>
    <t>Mértékelmélet előadás</t>
  </si>
  <si>
    <t>mertekm22ga</t>
  </si>
  <si>
    <t>Mértékelmélet gyakorlat</t>
  </si>
  <si>
    <t>Keleti Tamás</t>
  </si>
  <si>
    <t>Measure Theory, lecture</t>
  </si>
  <si>
    <t>Measure Theory, practice</t>
  </si>
  <si>
    <t>analizis3xm22ea</t>
  </si>
  <si>
    <t>Analízis 3 major előadás</t>
  </si>
  <si>
    <t>analizis3xm22ga</t>
  </si>
  <si>
    <t>Analízis 3 major gyakorlat</t>
  </si>
  <si>
    <t>Analysis 3 (major), lecture</t>
  </si>
  <si>
    <t>Analysis 3 (major), practice</t>
  </si>
  <si>
    <t>csgymm22ea</t>
  </si>
  <si>
    <t>Csoportok, gyűrűk és modulusok előadás</t>
  </si>
  <si>
    <t>csgymm22ga</t>
  </si>
  <si>
    <t>Csoportok, gyűrűk és modulusok gyakorlat</t>
  </si>
  <si>
    <t>Frenkel Péter</t>
  </si>
  <si>
    <t>Groups, Rings, and Modules, lecture</t>
  </si>
  <si>
    <t>Groups, Rings, and Modules, practice</t>
  </si>
  <si>
    <t>Verhóczki László</t>
  </si>
  <si>
    <t>diffgeom22ea</t>
  </si>
  <si>
    <t>Differenciálgeometria előadás</t>
  </si>
  <si>
    <t>diffgeom22ga</t>
  </si>
  <si>
    <t>Differenciálgeometria gyakorlat</t>
  </si>
  <si>
    <t>Csikós Balázs</t>
  </si>
  <si>
    <t>Differential Geometry, lecture</t>
  </si>
  <si>
    <t>Differential Geometry, practice</t>
  </si>
  <si>
    <t>bevtopm22ea</t>
  </si>
  <si>
    <t>Bevezetés a topológiába előadás</t>
  </si>
  <si>
    <t>bevtopm22ga</t>
  </si>
  <si>
    <t>Bevezetés a topológiába gyakorlat</t>
  </si>
  <si>
    <t>Fehér László</t>
  </si>
  <si>
    <t>Introduction to Topology, lecture</t>
  </si>
  <si>
    <t>Introduction to Topology, practice</t>
  </si>
  <si>
    <t>diffegy1m22ea</t>
  </si>
  <si>
    <t>Differenciálegyenletek 1 előadás</t>
  </si>
  <si>
    <t>diffegy1m22ga</t>
  </si>
  <si>
    <t>Differenciálegyenletek 1 gyakorlat</t>
  </si>
  <si>
    <t>Csomós Petra</t>
  </si>
  <si>
    <t>Differential Equations 1, lecture</t>
  </si>
  <si>
    <t>Differential Equations 1, practice</t>
  </si>
  <si>
    <t>Tarcsay Zsigmond</t>
  </si>
  <si>
    <t>Komjáth Péter</t>
  </si>
  <si>
    <t>Szőke Róbert</t>
  </si>
  <si>
    <t>projhipm22ea</t>
  </si>
  <si>
    <t>Projektív és hiperbolikus geometria előadás</t>
  </si>
  <si>
    <t>projhipm22ga</t>
  </si>
  <si>
    <t>Projektív és hiperbolikus geometria gyakorlat</t>
  </si>
  <si>
    <t>Kiss György</t>
  </si>
  <si>
    <t>Projective and Hyperbolic Geometry, lecture</t>
  </si>
  <si>
    <t>Projective and Hyperbolic Geometry, practice</t>
  </si>
  <si>
    <t>funkanalm22ea</t>
  </si>
  <si>
    <t>Funkcionálanalízis előadás</t>
  </si>
  <si>
    <t>funkanalm22ga</t>
  </si>
  <si>
    <t>Funkcionálanalízis gyakorlat</t>
  </si>
  <si>
    <t>Functional Analysis, lecture</t>
  </si>
  <si>
    <t>Functional Analysis, practice</t>
  </si>
  <si>
    <t>halmlogm22ea</t>
  </si>
  <si>
    <t>Halmazelmélet és matematikai logika</t>
  </si>
  <si>
    <t>Elekes Márton</t>
  </si>
  <si>
    <t>Set Theory and Mathematical Logic</t>
  </si>
  <si>
    <t>komplexm22ea</t>
  </si>
  <si>
    <t>Komplex függvénytan előadás</t>
  </si>
  <si>
    <t>komplexm22ga</t>
  </si>
  <si>
    <t>Komplex függvénytan gyakorlat</t>
  </si>
  <si>
    <t>Complex Functions, lecture</t>
  </si>
  <si>
    <t>Complex Functions, practice</t>
  </si>
  <si>
    <t>opkut1m22ea</t>
  </si>
  <si>
    <t>Operációkutatás 1 előadás</t>
  </si>
  <si>
    <t>opkut1m22ga</t>
  </si>
  <si>
    <t>Operációkutatás 1 gyakorlat</t>
  </si>
  <si>
    <t>Király Tamás</t>
  </si>
  <si>
    <t>Operations Research 1, lecture</t>
  </si>
  <si>
    <t>Operations Research 1, practice</t>
  </si>
  <si>
    <t>Grolmusz Vince</t>
  </si>
  <si>
    <t>szamtudm22ea</t>
  </si>
  <si>
    <t>Számítástudomány előadás</t>
  </si>
  <si>
    <t>szamtudm22ga</t>
  </si>
  <si>
    <t>Számítástudomány gyakorlat</t>
  </si>
  <si>
    <t>Theory of Computing, lecture</t>
  </si>
  <si>
    <t>Theory of Computing, practice</t>
  </si>
  <si>
    <t>valsta1u0um17em</t>
  </si>
  <si>
    <t>Valószínűségszámítás és statisztika (ea)</t>
  </si>
  <si>
    <t>valsta1u0um17gm</t>
  </si>
  <si>
    <t>Valószínűségszámítás és statisztika (gy)</t>
  </si>
  <si>
    <t>Móri Tamás</t>
  </si>
  <si>
    <t xml:space="preserve">A későbbi sztochasztika tárgyak elvégzéséhez javasolt ezen tárgy fölvétele mindenkinek, aki nem matematikus  vagy alkalmazott matematikus specializációról érkezett. </t>
  </si>
  <si>
    <t>Probability and statistics (l)</t>
  </si>
  <si>
    <t>Probability and statistics (p)</t>
  </si>
  <si>
    <t>összes kontaktóra</t>
  </si>
  <si>
    <t>összes kredit</t>
  </si>
  <si>
    <t>összes kollokvium</t>
  </si>
  <si>
    <t>B. Szakmai törzsanyag (elvégzendő 37 kredit)
(B és C együtt legalább 79 kredit)</t>
  </si>
  <si>
    <t>A Kötelezően választható (KOT) tárgyak csoportjából legalább kettőt kell teljesíteni, továbbá ezen kívül legalább 3 további témakörből (blokkból) kell kreditet szerezni.</t>
  </si>
  <si>
    <t xml:space="preserve">Kötelezően választható (KOT) </t>
  </si>
  <si>
    <t>Legalább két teljes tárgyat (előadást és gyakorlatot) el kell végezni.</t>
  </si>
  <si>
    <t>sokas_1m0_m17ex</t>
  </si>
  <si>
    <t>A sokaságok differenciálgeometriájaE-m</t>
  </si>
  <si>
    <t>sokas_1m0_m17gx</t>
  </si>
  <si>
    <t>A sokaságok differenciálgeometriájaG-m</t>
  </si>
  <si>
    <t>Differential geometry2 (l)-m</t>
  </si>
  <si>
    <t>Differential geometry 2 (p)-m</t>
  </si>
  <si>
    <t>algtopm22ea</t>
  </si>
  <si>
    <t>Algebrai topológia előadás</t>
  </si>
  <si>
    <t>algtopm22ga</t>
  </si>
  <si>
    <t>Algebrai topológia gyakorlat</t>
  </si>
  <si>
    <t>Némethi András</t>
  </si>
  <si>
    <t>Algebraic Topology, lecture</t>
  </si>
  <si>
    <t>Algebraic Topology, practice</t>
  </si>
  <si>
    <t>diffegy2m22ea</t>
  </si>
  <si>
    <t>Differenciálegyenletek 2 előadás</t>
  </si>
  <si>
    <t>diffegy2m22ga</t>
  </si>
  <si>
    <t>Differenciálegyenletek 2 gyakorlat</t>
  </si>
  <si>
    <t>Simon Péter</t>
  </si>
  <si>
    <t>Differential Equations 2, lecture</t>
  </si>
  <si>
    <t>Differential Equations 2, practice</t>
  </si>
  <si>
    <t>Algebra és számelmélet (ASZ)</t>
  </si>
  <si>
    <t>csopre1u0um17em</t>
  </si>
  <si>
    <t>Csoportok és reprezentációik (ea)</t>
  </si>
  <si>
    <t>csopre1u0um17gm</t>
  </si>
  <si>
    <t>Csoportok és reprezentációik (gy)</t>
  </si>
  <si>
    <t>Pálfy Péter Pál</t>
  </si>
  <si>
    <t>Groups and representations (l)</t>
  </si>
  <si>
    <t>Groups and representations (p)</t>
  </si>
  <si>
    <t>gyural1u0um17em</t>
  </si>
  <si>
    <t>Gyűrűk és algebrák (ea)</t>
  </si>
  <si>
    <t>gyural1u0um17gm</t>
  </si>
  <si>
    <t>Gyűrűk és algebrák (gy)</t>
  </si>
  <si>
    <t>Ágoston István</t>
  </si>
  <si>
    <t>Rings and algebras (l)</t>
  </si>
  <si>
    <t>Rings and algebras (p)</t>
  </si>
  <si>
    <t>szamelmm22va</t>
  </si>
  <si>
    <t>Számelmélet</t>
  </si>
  <si>
    <t>Gyarmati Katalin</t>
  </si>
  <si>
    <t>Number Theory</t>
  </si>
  <si>
    <t>Analízis (ANA)</t>
  </si>
  <si>
    <t>fourierm22va</t>
  </si>
  <si>
    <t>Fourier analízis</t>
  </si>
  <si>
    <t>Fourier Analysis</t>
  </si>
  <si>
    <t>tobkft1u0um17em</t>
  </si>
  <si>
    <t>Többváltozós komplex függvénytan (ea)</t>
  </si>
  <si>
    <t>Several complex variables (l)</t>
  </si>
  <si>
    <t>vfejan1u0um17em</t>
  </si>
  <si>
    <t>Válogatott fejezetek az analízisből (ea)</t>
  </si>
  <si>
    <t>vfejan1u0um17gm</t>
  </si>
  <si>
    <t>Válogatott fejezetek az analízisből (gy)</t>
  </si>
  <si>
    <t>Selected topics in analysis (l)</t>
  </si>
  <si>
    <t>Selected topics in analysis (p)</t>
  </si>
  <si>
    <t>Geometria (GEO)</t>
  </si>
  <si>
    <t>homelm1u0um17em</t>
  </si>
  <si>
    <t>Homológiaelmélet (ea)</t>
  </si>
  <si>
    <t>Szűcs András</t>
  </si>
  <si>
    <t>Homology theory (l)</t>
  </si>
  <si>
    <t>diftop1u0um17em</t>
  </si>
  <si>
    <t>Differenciáltopológia (ea)</t>
  </si>
  <si>
    <t>diftop1u0um17gm</t>
  </si>
  <si>
    <t>Differenciáltopológia (gy)</t>
  </si>
  <si>
    <t>Differential topology (l)</t>
  </si>
  <si>
    <t>fedifg1u0um17em</t>
  </si>
  <si>
    <t>Fejezetek a differenciálgeometriából (ea)</t>
  </si>
  <si>
    <t>Topics in differential geometry (l)</t>
  </si>
  <si>
    <t>kombge1u0um17em</t>
  </si>
  <si>
    <t>Kombinatorikus geometria (ea)</t>
  </si>
  <si>
    <t>kombge1u0um17gm</t>
  </si>
  <si>
    <t>Kombinatorikus geometria (gy)</t>
  </si>
  <si>
    <t>Combinatorial geometry (l)</t>
  </si>
  <si>
    <t>Combinatorial geometry (p)</t>
  </si>
  <si>
    <t>Valószínűségszámítás és matematikai statisztika (VSZ)</t>
  </si>
  <si>
    <t>difoml1u0um17em</t>
  </si>
  <si>
    <t>Diszkrét és folytonos paraméterű Markov-láncok (ea)</t>
  </si>
  <si>
    <t>Csiszár Villő</t>
  </si>
  <si>
    <t>Markov chains in discrete and continuous time (l)</t>
  </si>
  <si>
    <t>dipama1u0um17em</t>
  </si>
  <si>
    <t>Diszkrét paraméterű martingálok (ea)</t>
  </si>
  <si>
    <t xml:space="preserve">A Valószínűségszámítás és statisztika (valsta1u0um17em) tárgy anyagára épül. Ezen tárgy elvégzése erősen javasolt mindazoknak, akik nem matematikus vagy alkalmazott matematikus specializációról érkeztek.  </t>
  </si>
  <si>
    <t>Discrete parameter martingales (l)</t>
  </si>
  <si>
    <t>bevstpr0um20gm</t>
  </si>
  <si>
    <t>Bevezető a statisztikai programcsomagok alkalmazásába</t>
  </si>
  <si>
    <t>Zempléni András</t>
  </si>
  <si>
    <t>Introduction to statistical computing</t>
  </si>
  <si>
    <t>tdimst1u0um17em</t>
  </si>
  <si>
    <t>Többdimenziós statisztikai eljárások (ea)</t>
  </si>
  <si>
    <t>Michaletzky György</t>
  </si>
  <si>
    <t>Multivariate statistical methods (l)</t>
  </si>
  <si>
    <t>Diszkrét matematika (DIM)</t>
  </si>
  <si>
    <t>algelm1u0um17em</t>
  </si>
  <si>
    <t>Algoritmuselmélet (ea)</t>
  </si>
  <si>
    <t>algelm1u0um17gm</t>
  </si>
  <si>
    <t>Algoritmuselmélet (gy)</t>
  </si>
  <si>
    <t>Király Zoltán</t>
  </si>
  <si>
    <t>Algorithms (l)</t>
  </si>
  <si>
    <t>Algorithms (p)</t>
  </si>
  <si>
    <t>dimate1u0um17em</t>
  </si>
  <si>
    <t>Diszkrét matematika 1 (ea)</t>
  </si>
  <si>
    <t>dimate1u0um17gm</t>
  </si>
  <si>
    <t>Diszkrét matematika 1 (gy)</t>
  </si>
  <si>
    <t>Csikvári Péter</t>
  </si>
  <si>
    <t>Discrete mathematics (l)</t>
  </si>
  <si>
    <t>Discrete mathematics (p)</t>
  </si>
  <si>
    <t>Operációkutatás (OPK)</t>
  </si>
  <si>
    <t>doptim1u0um20em</t>
  </si>
  <si>
    <t>Diszkrét optimalizálás (ea)</t>
  </si>
  <si>
    <t>doptim1u0um17gm</t>
  </si>
  <si>
    <t>Diszkrét optimalizálás (gy)</t>
  </si>
  <si>
    <t>Jordán Tibor</t>
  </si>
  <si>
    <t>Discrete optimization (l)</t>
  </si>
  <si>
    <t>Discrete optimization (p)</t>
  </si>
  <si>
    <t>foptim1u0um20em</t>
  </si>
  <si>
    <t>Folytonos optimalizálás (ea)</t>
  </si>
  <si>
    <t>foptim1u0um17gm</t>
  </si>
  <si>
    <t>Folytonos optimalizálás (gy)</t>
  </si>
  <si>
    <t>Bérczi Kristóf</t>
  </si>
  <si>
    <t>Continuous optimization (l)</t>
  </si>
  <si>
    <t>Continuous optimization (p)</t>
  </si>
  <si>
    <t>C. Differenciált szakmai anyag (elvégzendő 36 kredit)
(B és C együtt legalább 79 kredit)</t>
  </si>
  <si>
    <t>Legalább 3 különböző témakörből (blokkból) kell megszerezni legalább 10-10 kreditet. Kötelező elvégezni a blokkon kívüli Egyéni kutatómunka 1 és 2 tárgyakat.</t>
  </si>
  <si>
    <t>Algebra (ALG)</t>
  </si>
  <si>
    <t>fecsop1u0um17em</t>
  </si>
  <si>
    <t>Fejezetek a csoportelméletből (ea)</t>
  </si>
  <si>
    <t>fecsop1u0um17gm</t>
  </si>
  <si>
    <t>Fejezetek a csoportelméletből (gy)</t>
  </si>
  <si>
    <t>Topics in group theory (l)</t>
  </si>
  <si>
    <t>e</t>
  </si>
  <si>
    <t>Topics in group theory (p)</t>
  </si>
  <si>
    <t>fegyur1u0um17em</t>
  </si>
  <si>
    <t>Fejezetek a gyűrűelméletből (ea)</t>
  </si>
  <si>
    <t>fegyur1u0um17gm</t>
  </si>
  <si>
    <t>Fejezetek a gyűrűelméletből (gy)</t>
  </si>
  <si>
    <t>Topics in ring theory (l)</t>
  </si>
  <si>
    <t>Topics in ring theory (p)</t>
  </si>
  <si>
    <t>komalg1u0um17em</t>
  </si>
  <si>
    <t>Kommutatív algebra (ea)</t>
  </si>
  <si>
    <t>komalg1u0um17gm</t>
  </si>
  <si>
    <t>Kommutatív algebra (gy)</t>
  </si>
  <si>
    <t>Károlyi Gyula</t>
  </si>
  <si>
    <t>Commutative algebra (l)</t>
  </si>
  <si>
    <t>Commutative algebra (p)</t>
  </si>
  <si>
    <t>liealg1u0um17em</t>
  </si>
  <si>
    <t>Lie-algebrák (ea)</t>
  </si>
  <si>
    <t>liealg1u0um17gm</t>
  </si>
  <si>
    <t>Lie-algebrák (gy)</t>
  </si>
  <si>
    <t>Lie algebras (l)</t>
  </si>
  <si>
    <t>Lie algebras (p)</t>
  </si>
  <si>
    <t>unalgh1u0um17em</t>
  </si>
  <si>
    <t>Univerzális algebra és hálóelmélet (ea)</t>
  </si>
  <si>
    <t>unalgh1u0um17gm</t>
  </si>
  <si>
    <t>Univerzális algebra és hálóelmélet (gy)</t>
  </si>
  <si>
    <t>Kiss Emil</t>
  </si>
  <si>
    <t>Universal algebra and lattice theory (l)</t>
  </si>
  <si>
    <t>Universal algebra and lattice theory (p)</t>
  </si>
  <si>
    <t>Számelmélet (SZE)</t>
  </si>
  <si>
    <t>algsza1u0um17em</t>
  </si>
  <si>
    <t>Algebrai számelmélet (ea)</t>
  </si>
  <si>
    <t>algsza1u0um17gm</t>
  </si>
  <si>
    <t>Algebrai számelmélet (gy)</t>
  </si>
  <si>
    <t>Algebraic number theory (l)</t>
  </si>
  <si>
    <t>Algebraic number theory (p)</t>
  </si>
  <si>
    <t>anasza1u0um20em</t>
  </si>
  <si>
    <t>Analitikus számelmélet</t>
  </si>
  <si>
    <t>Analytic number theory (l)</t>
  </si>
  <si>
    <t>exposz1u0um17em</t>
  </si>
  <si>
    <t>Exponenciális összegek a számélmeletben (ea)</t>
  </si>
  <si>
    <t>Exponential sums in number theory (l)</t>
  </si>
  <si>
    <t>kombsz1u0um17em</t>
  </si>
  <si>
    <t>Kombinatorikus számelmélet (ea)</t>
  </si>
  <si>
    <t>Gyarmati Katalin, Károlyi Gyula</t>
  </si>
  <si>
    <t>Combinatorial number theory (l)</t>
  </si>
  <si>
    <t>multsz1u0um17em</t>
  </si>
  <si>
    <t>Multiplikativ számelmélet (ea)</t>
  </si>
  <si>
    <t>Szalay Mihály</t>
  </si>
  <si>
    <t>Multiplicative number theory (l)</t>
  </si>
  <si>
    <t>szgelm1u0um17em</t>
  </si>
  <si>
    <t>Számítógépes számelmélet</t>
  </si>
  <si>
    <t>Computational number theory (l)</t>
  </si>
  <si>
    <t>anfkft1u0um17em</t>
  </si>
  <si>
    <t>Analitikus fejezetek a komplex függvénytanból (ea)</t>
  </si>
  <si>
    <t>Analytic chapters of complex function theory (l)</t>
  </si>
  <si>
    <t>banalg1u0um17em</t>
  </si>
  <si>
    <t>Banach*-algebrák ábrázolásai és absztrakt harmonikus analízis (ea)</t>
  </si>
  <si>
    <t>banalg1u0um17gm</t>
  </si>
  <si>
    <t>Banach*-algebrák ábrázolásai és absztrakt harmonikus analízis (gy)</t>
  </si>
  <si>
    <t>Representations of Banach*-algebras and abstract harmonic analysis (l)</t>
  </si>
  <si>
    <t>Representations of Banach*-algebras and abstract harmonic analysis (p)</t>
  </si>
  <si>
    <t>numfld1u0um23em</t>
  </si>
  <si>
    <t>Bevezetés a folyadékdinamika numerikus módszereibe (ea)</t>
  </si>
  <si>
    <t>numfld1u0um23gm</t>
  </si>
  <si>
    <t>Bevezetés a folyadékdinamika numerikus módszereibe (gy)</t>
  </si>
  <si>
    <t>Karátson János</t>
  </si>
  <si>
    <t>Introduction to numerical fluid dynamics (l)</t>
  </si>
  <si>
    <t>Introduction to numerical fluid dynamics (p)</t>
  </si>
  <si>
    <t>dindif1u0um17em</t>
  </si>
  <si>
    <t>Dinamikai rendszerek és differenciálegyenletek 1 (ea)</t>
  </si>
  <si>
    <t>dindif1u0um17gm</t>
  </si>
  <si>
    <t>Dinamikai rendszerek és differenciálegyenletek 1 (gy)</t>
  </si>
  <si>
    <t>Dynamical systems and differential equations 1 (l)</t>
  </si>
  <si>
    <t>Dynamical systems and differential equations 1 (p)</t>
  </si>
  <si>
    <t>dinrsz1u0um17em</t>
  </si>
  <si>
    <t>Dinamikus rendszerek (ea)</t>
  </si>
  <si>
    <t>Buczolich Zoltán</t>
  </si>
  <si>
    <t>Dynamical systems (l)</t>
  </si>
  <si>
    <t>disdin1u0um17em</t>
  </si>
  <si>
    <t>Diszkrét dinamikus rendszerek (ea)</t>
  </si>
  <si>
    <t>Discrete dinamical systems (l)</t>
  </si>
  <si>
    <t>elpdnm1u0um23em</t>
  </si>
  <si>
    <t>Elliptikus parciális differenciálegyenletek numerikus módszerei és alkalmazásai (ea)</t>
  </si>
  <si>
    <t>elpdnm1u0um23gm</t>
  </si>
  <si>
    <t>Elliptikus parciális differenciálegyenletek numerikus módszerei és alkalmazásai (gy)</t>
  </si>
  <si>
    <t>Numerical solution of elliptic partial differential equations (l)</t>
  </si>
  <si>
    <t>Numerical solution of elliptic partial differential equations (p)</t>
  </si>
  <si>
    <t>ergode1u0um17em</t>
  </si>
  <si>
    <t>Ergodelmélet (ea)</t>
  </si>
  <si>
    <t>Ergodic theory (l)</t>
  </si>
  <si>
    <t>gefkft1u0um17em</t>
  </si>
  <si>
    <t>Geometriai fejezetek a komplex függvénytanból (ea)</t>
  </si>
  <si>
    <t>Sigray István</t>
  </si>
  <si>
    <t>Geometric chapters of complex function theory (l)</t>
  </si>
  <si>
    <t>gemert1u0um17em</t>
  </si>
  <si>
    <t>Geometriai mértékelmélet (ea)</t>
  </si>
  <si>
    <t>gemert1u0um17gm</t>
  </si>
  <si>
    <t>Geometriai mértékelmélet (gy)</t>
  </si>
  <si>
    <t>Geometric measure theory (l)</t>
  </si>
  <si>
    <t>Geometric measure theory (p)</t>
  </si>
  <si>
    <t>ifpdnm1u0um23em</t>
  </si>
  <si>
    <t>Időfüggő parciális differenciálegyenletek numerikus módszerei és alkalmazásai (ea)</t>
  </si>
  <si>
    <t>ifpdnm1u0um23gm</t>
  </si>
  <si>
    <t>Időfüggő parciális differenciálegyenletek numerikus módszerei és alkalmazásai (gy)</t>
  </si>
  <si>
    <t>Izsák Ferenc</t>
  </si>
  <si>
    <t>Numerical solution of time-dependent partial differential equations (l)</t>
  </si>
  <si>
    <t>Numerical solution of time-dependent partial differential equations (p)</t>
  </si>
  <si>
    <t>kompdi1u0um17em</t>
  </si>
  <si>
    <t>Komplex dinamika (ea)</t>
  </si>
  <si>
    <t>Dynamics in one complex variable (l)</t>
  </si>
  <si>
    <t>kompso1u0um17em</t>
  </si>
  <si>
    <t>Komplex sokaságok (ea)</t>
  </si>
  <si>
    <t>kompso1u0um17gm</t>
  </si>
  <si>
    <t>Komplex sokaságok (gy)</t>
  </si>
  <si>
    <t>Complex manifolds (l)</t>
  </si>
  <si>
    <t>Complex manifolds (p)</t>
  </si>
  <si>
    <t>numkde1u0um23em</t>
  </si>
  <si>
    <t>Közönséges differenciálegyenletek numerikus módszerei (ea)</t>
  </si>
  <si>
    <t>numkde1u0um23gm</t>
  </si>
  <si>
    <t>Közönséges differenciálegyenletek numerikus módszerei (gy)</t>
  </si>
  <si>
    <t>Fekete Imre</t>
  </si>
  <si>
    <t>Numerical methods for ODE’s (l)</t>
  </si>
  <si>
    <t>Numerical methods for ODE’s (p)</t>
  </si>
  <si>
    <t>lehalm1u0um17em</t>
  </si>
  <si>
    <t>Leíró halmazelmélet (ea)</t>
  </si>
  <si>
    <t>lehalm1u0um17gm</t>
  </si>
  <si>
    <t>Leíró halmazelmélet (gy)</t>
  </si>
  <si>
    <t>Laczkovich Miklós</t>
  </si>
  <si>
    <t>Descriptive set theory (l)</t>
  </si>
  <si>
    <t>Descriptive set theory (p)</t>
  </si>
  <si>
    <t>nkophtu0um17em</t>
  </si>
  <si>
    <t>Nemkorlátos operátorok Hilbert téren (ea)</t>
  </si>
  <si>
    <t>Sebestyén Zoltán</t>
  </si>
  <si>
    <t>Unbounded operators of Hilbert spaces (l)</t>
  </si>
  <si>
    <t>nnfunk1u0um17em</t>
  </si>
  <si>
    <t>Nemlineáris és numerikus funkcionálanalízis (ea)</t>
  </si>
  <si>
    <t>nnfunk1u0um17gm</t>
  </si>
  <si>
    <t>Nemlineáris és numerikus funkcionálanalízis (gy)</t>
  </si>
  <si>
    <t>Nonlinear and numerical functional analysis (l)</t>
  </si>
  <si>
    <t>Nonlinear and numerical functional analysis (p)</t>
  </si>
  <si>
    <t>opfcso1u0um17em</t>
  </si>
  <si>
    <t>Operátorfélcsoportok (ea)</t>
  </si>
  <si>
    <t>opfcso1u0um17gm</t>
  </si>
  <si>
    <t>Operátorfélcsoportok (gy)</t>
  </si>
  <si>
    <t>Sikolya Eszter</t>
  </si>
  <si>
    <t>Operator semigroups (l)</t>
  </si>
  <si>
    <t>Operator semigroups (p)</t>
  </si>
  <si>
    <t>numsgr1u0um23em</t>
  </si>
  <si>
    <t>Operátorfélcsoportok a numerikus analízisben (ea)</t>
  </si>
  <si>
    <t>numsgr1u0um23gm</t>
  </si>
  <si>
    <t>Operátorfélcsoportok a numerikus analízisben (gy)</t>
  </si>
  <si>
    <t>Operator semigroups in numerical analysis (l)</t>
  </si>
  <si>
    <t>Operator semigroups in numerical analysis (p)</t>
  </si>
  <si>
    <t>riefel1u0um17em</t>
  </si>
  <si>
    <t>Riemann-felületek (ea)</t>
  </si>
  <si>
    <t>Riemann surfaces (l)</t>
  </si>
  <si>
    <t>specfv1u0um17em</t>
  </si>
  <si>
    <t>Speciális függvények (ea)</t>
  </si>
  <si>
    <t>Special functions (l)</t>
  </si>
  <si>
    <t>topvtb1u0um17em</t>
  </si>
  <si>
    <t>Topologikus vektorterek és Banach-algebrák (ea)</t>
  </si>
  <si>
    <t>topvtb1u0um17gm</t>
  </si>
  <si>
    <t>Topologikus vektorterek és Banach-algebrák (gy)</t>
  </si>
  <si>
    <t>Topological vector spaces and Banach algebras (l)</t>
  </si>
  <si>
    <t>Topological vector spaces and Banach algebras (p)</t>
  </si>
  <si>
    <t>aldims1u0um17em</t>
  </si>
  <si>
    <t>Alacsony dimenziós sokaságok (ea)</t>
  </si>
  <si>
    <t>Stipsicz András, 
Szűcs András</t>
  </si>
  <si>
    <t>Low dimensional topology (l)</t>
  </si>
  <si>
    <t>aldito1u0um17em</t>
  </si>
  <si>
    <t>Algebrai és differenciáltopológia (ea)</t>
  </si>
  <si>
    <t>aldito1u0um17gm</t>
  </si>
  <si>
    <t>Algebrai és differenciáltopológia (gy)</t>
  </si>
  <si>
    <t>Algebraic and differential topology (l)</t>
  </si>
  <si>
    <t>Algebraic and differential topology (p)</t>
  </si>
  <si>
    <t>alggeo1u0um17em</t>
  </si>
  <si>
    <t>Algebrai geometria (ea)</t>
  </si>
  <si>
    <t>alggeo1u0um17gm</t>
  </si>
  <si>
    <t>Algebrai geometria (gy)</t>
  </si>
  <si>
    <t>Algebraic geometry (l)</t>
  </si>
  <si>
    <t>Algebraic geometry (p)</t>
  </si>
  <si>
    <t>alggor1u0um20em</t>
  </si>
  <si>
    <t>Algebrai görbék (ea)</t>
  </si>
  <si>
    <t>alggor1u0um20gm</t>
  </si>
  <si>
    <t>Algebrai görbék (gy)</t>
  </si>
  <si>
    <t>Algebraic curves (l)</t>
  </si>
  <si>
    <t>Algebraic curves (p)</t>
  </si>
  <si>
    <t>ankong1u0um17em</t>
  </si>
  <si>
    <t>Analitikus konvex geometria (ea)</t>
  </si>
  <si>
    <t>ankong1u0um17gm</t>
  </si>
  <si>
    <t>Analitikus konvex geometria (gy)</t>
  </si>
  <si>
    <t>Ifj. Böröczky Károly</t>
  </si>
  <si>
    <t>Analytic convex geometry (l)</t>
  </si>
  <si>
    <t>Analytic convex geometry (p)</t>
  </si>
  <si>
    <t>Differenciáltopológia gyakorlat (gy)</t>
  </si>
  <si>
    <t>Differential topology problem solving (p)</t>
  </si>
  <si>
    <t>digeop1u0um17em</t>
  </si>
  <si>
    <t>Diszkrét geometriai problémák (ea)</t>
  </si>
  <si>
    <t>digeop1u0um17gm</t>
  </si>
  <si>
    <t>Diszkrét geometriai problémák (gy)</t>
  </si>
  <si>
    <t>Naszódi Márton</t>
  </si>
  <si>
    <t>Problems in discrete geometry (l)</t>
  </si>
  <si>
    <t>Problems in discrete geometry (p)</t>
  </si>
  <si>
    <t>geomod1u0um17em</t>
  </si>
  <si>
    <t>Geometriai modellezés (ea)</t>
  </si>
  <si>
    <t>Geometric modelling (l)</t>
  </si>
  <si>
    <t>kokong1u0um17em</t>
  </si>
  <si>
    <t>Kombinatorikus konvex geometria (ea)</t>
  </si>
  <si>
    <t>kokong1u0um17gm</t>
  </si>
  <si>
    <t>Kombinatorikus konvex geometria (gy)</t>
  </si>
  <si>
    <t>Combinatorial  convex geometry (l)</t>
  </si>
  <si>
    <t>Combinatorial  convex geometry (p)</t>
  </si>
  <si>
    <t>liecso1u0um17em</t>
  </si>
  <si>
    <t>Lie-csoportok (ea)</t>
  </si>
  <si>
    <t>liecso1u0um17gm</t>
  </si>
  <si>
    <t>Lie-csoportok (gy)</t>
  </si>
  <si>
    <t>Lie groups (l)</t>
  </si>
  <si>
    <t>Lie groups (p)</t>
  </si>
  <si>
    <t>riegeo1u0um17em</t>
  </si>
  <si>
    <t>Riemann-geometria 1 (ea)</t>
  </si>
  <si>
    <t>riegeo1u0um17gm</t>
  </si>
  <si>
    <t>Riemann-geometria 1 (gy)</t>
  </si>
  <si>
    <t>Riemannian geometry 1 (l)</t>
  </si>
  <si>
    <t>Riemannian geometry 1 (p)</t>
  </si>
  <si>
    <t>riegeo2u0um17em</t>
  </si>
  <si>
    <t>Riemann-geometria 2 (ea)</t>
  </si>
  <si>
    <t>riegeo2u0um17gm</t>
  </si>
  <si>
    <t>Riemann-geometria 2 (gy)</t>
  </si>
  <si>
    <t>Riemannian geometry 2 (l)</t>
  </si>
  <si>
    <t>Riemannian geometry 2 (p)</t>
  </si>
  <si>
    <t>surdig1u0um17em</t>
  </si>
  <si>
    <t>Sűrűségi problémák a diszkrét geometriában (ea)</t>
  </si>
  <si>
    <t>surdig1u0um17gm</t>
  </si>
  <si>
    <t>Sűrűségi problémák a diszkrét geometriában (gy)</t>
  </si>
  <si>
    <t>Density problems in discrete geometry (l)</t>
  </si>
  <si>
    <t>Density problems in discrete geometry (p)</t>
  </si>
  <si>
    <t>szimte1u0um17em</t>
  </si>
  <si>
    <t>Szimmetrikus terek (ea)</t>
  </si>
  <si>
    <t>szimte1u0um17gm</t>
  </si>
  <si>
    <t>Szimmetrikus terek (gy)</t>
  </si>
  <si>
    <t>Symmetric spaces (l)</t>
  </si>
  <si>
    <t>Symmetric spaces (p)</t>
  </si>
  <si>
    <t>szinto1u0um17em</t>
  </si>
  <si>
    <t>Szingularitások topológiája (ea)</t>
  </si>
  <si>
    <t>Némethi András, 
Szűcs András</t>
  </si>
  <si>
    <t>Topology of singularities (l)</t>
  </si>
  <si>
    <t>veggeo1u0um17em</t>
  </si>
  <si>
    <t>Véges geometria (ea)</t>
  </si>
  <si>
    <t>Finite geometries (l)</t>
  </si>
  <si>
    <t>Sztochasztika (SZT)</t>
  </si>
  <si>
    <t>aringa1u0um17em</t>
  </si>
  <si>
    <t>Áringadozások (ea)</t>
  </si>
  <si>
    <t>Price fluctuations (l)</t>
  </si>
  <si>
    <t>bevinf1u0um17em</t>
  </si>
  <si>
    <t>Bevezetés az információelméletbe (ea)</t>
  </si>
  <si>
    <t>Introduction to information theory (l)</t>
  </si>
  <si>
    <t>eltael1u0um17em</t>
  </si>
  <si>
    <t>Élettartamadatok elemzése (ea)</t>
  </si>
  <si>
    <t>Analysis of survival data (l)</t>
  </si>
  <si>
    <t>fugnov1u0um17em</t>
  </si>
  <si>
    <t>Független növekményű folyamatok, határeloszlás-tételek (ea)</t>
  </si>
  <si>
    <t>Prokaj Vilmos</t>
  </si>
  <si>
    <t>Stochastic processes with independent increment, limit theorems (l)</t>
  </si>
  <si>
    <t>idosor1u0um17em</t>
  </si>
  <si>
    <t>Idősorok elemzése 1 (ea)</t>
  </si>
  <si>
    <t>Márkus László</t>
  </si>
  <si>
    <t>Analysis of time series 1 (l)</t>
  </si>
  <si>
    <t>idosor1u0um17gm</t>
  </si>
  <si>
    <t>Idősorok elemzése 1 (gy)</t>
  </si>
  <si>
    <t>Analysis of time series 1 (p)</t>
  </si>
  <si>
    <t>idosor2u0um17em</t>
  </si>
  <si>
    <t>Idősorok elemzése 2 (ea)</t>
  </si>
  <si>
    <t>idosor2u0um17gm</t>
  </si>
  <si>
    <t>Idősorok elemzése 2 (gy)</t>
  </si>
  <si>
    <t>Analysis of time series 2 (l)</t>
  </si>
  <si>
    <t>Analysis of time series 2 (p)</t>
  </si>
  <si>
    <t>infsta1u0um17em</t>
  </si>
  <si>
    <t>Információelméleti módszerek a statisztikában (ea)</t>
  </si>
  <si>
    <t>Szabó István</t>
  </si>
  <si>
    <t>Information theoretic methods in statistics (l)</t>
  </si>
  <si>
    <t>kriptg1u0um22em</t>
  </si>
  <si>
    <t>Kriptográfia (ea)</t>
  </si>
  <si>
    <t>Backhausz Ágnes</t>
  </si>
  <si>
    <t>Cryptography (l)</t>
  </si>
  <si>
    <t>modsta1u0um23em</t>
  </si>
  <si>
    <t>Modern statisztikai módszerek (ea)</t>
  </si>
  <si>
    <t>modsta1u0um23gm</t>
  </si>
  <si>
    <t>Modern statisztikai módszerek (gy)</t>
  </si>
  <si>
    <t>Csáji Balázs Csanád</t>
  </si>
  <si>
    <t>Modern methods of statistics (l)</t>
  </si>
  <si>
    <t>Modern methods of statistics (p)</t>
  </si>
  <si>
    <t>penzfo1u0um17em</t>
  </si>
  <si>
    <t>Pénzügyi folyamatok 1 (ea)</t>
  </si>
  <si>
    <t>Arató Miklós</t>
  </si>
  <si>
    <t>Financial processes 1 (l)</t>
  </si>
  <si>
    <t>penzfo2u0um17em</t>
  </si>
  <si>
    <t>Pénzügyi folyamatok 2 (ea)</t>
  </si>
  <si>
    <t>Financial processes 2 (l)</t>
  </si>
  <si>
    <t>spsztf1u0um23em</t>
  </si>
  <si>
    <t>Speciális sztochasztikus folyamatok (ea)</t>
  </si>
  <si>
    <t>spsztf1u0um23gm</t>
  </si>
  <si>
    <t>Speciális sztochasztikus folyamatok (gy)</t>
  </si>
  <si>
    <t>Special stochastic processes (l)</t>
  </si>
  <si>
    <t>Special stochastic processes (p)</t>
  </si>
  <si>
    <t>stacfo1u0um17em</t>
  </si>
  <si>
    <t>Stacionárius folyamatok (ea)</t>
  </si>
  <si>
    <t>stacfo1u0um17gm</t>
  </si>
  <si>
    <t>Stacionárius folyamatok (gy)</t>
  </si>
  <si>
    <t>Stationary processes (l)</t>
  </si>
  <si>
    <t>Stationary processes (p)</t>
  </si>
  <si>
    <t>statbe1u0um23em</t>
  </si>
  <si>
    <t>Statisztikai becsléselmélet (ea)</t>
  </si>
  <si>
    <t>Rásonyi Miklós</t>
  </si>
  <si>
    <t>Statistical Estimation Theory (l)</t>
  </si>
  <si>
    <t>stathv1u0um17em</t>
  </si>
  <si>
    <t>Statisztikai hipotézisvizsgálat (ea)</t>
  </si>
  <si>
    <t>Statistical hypothesis testing (l)</t>
  </si>
  <si>
    <t>statszamu0um20gm</t>
  </si>
  <si>
    <t>A statisztika modern számítógépes módszerei</t>
  </si>
  <si>
    <t>Modern computational methods of statistics</t>
  </si>
  <si>
    <t>adatba1u0um17em</t>
  </si>
  <si>
    <t>Adatbányászat (ea)</t>
  </si>
  <si>
    <t>adatba1u0um17gm</t>
  </si>
  <si>
    <t>Adatbányászat (gy)</t>
  </si>
  <si>
    <t>Lukács András</t>
  </si>
  <si>
    <t>Data mining (l)</t>
  </si>
  <si>
    <t>Data mining (p)</t>
  </si>
  <si>
    <t>kernel1u0m23em</t>
  </si>
  <si>
    <t>Statisztikus tanuláselmélet és kernel módszerek</t>
  </si>
  <si>
    <t>A tárgy kétévente kerül meghirdetésre</t>
  </si>
  <si>
    <t>Statistical Learning and Kernel Methods</t>
  </si>
  <si>
    <t>algadt1u0um17em</t>
  </si>
  <si>
    <t>Algoritmusok és adatstruktúrák tervezése, elemzése és implementálása 1 (ea)</t>
  </si>
  <si>
    <t>algadt1u0um17gm</t>
  </si>
  <si>
    <t>Algoritmusok és adatstruktúrák tervezése, elemzése és implementálása 1 (gy)</t>
  </si>
  <si>
    <t>Design, analysis and implementation of algorithms and data structures 1 (l)</t>
  </si>
  <si>
    <t>Design, analysis and implementation of algorithms and data structures 1 (p)</t>
  </si>
  <si>
    <t>algadt2u0um17em</t>
  </si>
  <si>
    <t>Algoritmusok és adatstruktúrák tervezése, elemzése és implementálása 2 (ea)</t>
  </si>
  <si>
    <t>Design, analysis and implementation of algorithms and data structures 2 (l)</t>
  </si>
  <si>
    <t>alkdim1u0um22sm</t>
  </si>
  <si>
    <t>Alkalmazott diszkrét matematika szeminárium (sz)</t>
  </si>
  <si>
    <t>maximum háromszor vehető fel</t>
  </si>
  <si>
    <t>Applied discrete mathematics seminar (s)</t>
  </si>
  <si>
    <t>bioinf1u0um17em</t>
  </si>
  <si>
    <t>Bioinformatika (ea)</t>
  </si>
  <si>
    <t>bioinf1u0um17gm</t>
  </si>
  <si>
    <t>Bioinformatika (gy)</t>
  </si>
  <si>
    <t>Bioinformatics (l)</t>
  </si>
  <si>
    <t>Bioinformatics (p)</t>
  </si>
  <si>
    <t>bonyel1u0um17em</t>
  </si>
  <si>
    <t>Bonyolultságelmélet (ea)</t>
  </si>
  <si>
    <t>bonyel1u0um20gm</t>
  </si>
  <si>
    <t>Bonyolultságelmélet (gy)</t>
  </si>
  <si>
    <t>Complexity theory (l)</t>
  </si>
  <si>
    <t>Complexity theory (p)</t>
  </si>
  <si>
    <t>bonysz1u0um22sm</t>
  </si>
  <si>
    <t>Bonyolultságelmélet szeminárium (sz)</t>
  </si>
  <si>
    <t>Király Zoltán, Pálvölgyi Dömötör</t>
  </si>
  <si>
    <t>Complexity theory seminar (s)</t>
  </si>
  <si>
    <t>extkom1u0um20em</t>
  </si>
  <si>
    <t>Extremális kombinatorika</t>
  </si>
  <si>
    <t>Extremal combinatorics</t>
  </si>
  <si>
    <t>geoalg1u0um17em</t>
  </si>
  <si>
    <t>Geometriai algoritmusok (ea)</t>
  </si>
  <si>
    <t>Pálvölgyi Dömötör</t>
  </si>
  <si>
    <t>Geometric algorithms (l)</t>
  </si>
  <si>
    <t>grafsz1u0um22sm</t>
  </si>
  <si>
    <t>Gráfelmélet szeminárium (sz)</t>
  </si>
  <si>
    <t>Lovász László</t>
  </si>
  <si>
    <t>Graph theory seminar (s)</t>
  </si>
  <si>
    <t>halmel1u0um17em</t>
  </si>
  <si>
    <t>Halmazelmélet 1 (ea)</t>
  </si>
  <si>
    <t>Set theory 1 (l)</t>
  </si>
  <si>
    <t>halmel2u0um17em</t>
  </si>
  <si>
    <t>Halmazelmélet 2 (ea)</t>
  </si>
  <si>
    <t>Set theory 2 (l)</t>
  </si>
  <si>
    <t>kodszi1u0um17em</t>
  </si>
  <si>
    <t>Kódok és szimmetrikus struktúrák (ea)</t>
  </si>
  <si>
    <t>Szőnyi Tamás</t>
  </si>
  <si>
    <t>Codes and symmetric structures (l)</t>
  </si>
  <si>
    <t>kriptl1u0um17em</t>
  </si>
  <si>
    <t>Kriptológia (ea)</t>
  </si>
  <si>
    <t>kriptl1u0um17gm</t>
  </si>
  <si>
    <t>Kriptológia (gy)</t>
  </si>
  <si>
    <t>Sziklai Péter</t>
  </si>
  <si>
    <t>Criptology (l)</t>
  </si>
  <si>
    <t>Criptology (p)</t>
  </si>
  <si>
    <t>vfejgr1u0um17em</t>
  </si>
  <si>
    <t>Válogatott fejezetek a gráfelméletből (ea)</t>
  </si>
  <si>
    <t>Selected topics in graph theory (l)</t>
  </si>
  <si>
    <t>velstr1u0um20em</t>
  </si>
  <si>
    <t>Véletlen struktúrák és alkalmazásaik</t>
  </si>
  <si>
    <t>Random structures and applications</t>
  </si>
  <si>
    <t>wwwhal1u0um17em</t>
  </si>
  <si>
    <t>WWW és hálózatok matematikája (ea)</t>
  </si>
  <si>
    <t>Benczúr András</t>
  </si>
  <si>
    <t>Mathematics of networks and the WWW (l)</t>
  </si>
  <si>
    <t>appalg1u0um17em</t>
  </si>
  <si>
    <t>Approximációs algoritmusok (ea)</t>
  </si>
  <si>
    <t>Approximation algorithms (l)</t>
  </si>
  <si>
    <t>opkuta1u0um17em</t>
  </si>
  <si>
    <t>Az operációkutatás alkalmazásai (ea)</t>
  </si>
  <si>
    <t>Jüttner Alpár</t>
  </si>
  <si>
    <t>Applications of operation research (l)</t>
  </si>
  <si>
    <t>egertp1u0um17em</t>
  </si>
  <si>
    <t>Egészértékű programozás 1 (ea)</t>
  </si>
  <si>
    <t>Integer programming 1 (l)</t>
  </si>
  <si>
    <t>egertp2u0um17em</t>
  </si>
  <si>
    <t>Egészértékű programozás 2 (ea)</t>
  </si>
  <si>
    <t>Integer programming 2 (l)</t>
  </si>
  <si>
    <t>grafel1u0um17em</t>
  </si>
  <si>
    <t>Gráfelmélet (ea)</t>
  </si>
  <si>
    <t>Graph theory (l)</t>
  </si>
  <si>
    <t>grafel1u0um17gm</t>
  </si>
  <si>
    <t>Gráfelmélet gyakorlat (gy)</t>
  </si>
  <si>
    <t>Graph theory tutorial (p)</t>
  </si>
  <si>
    <t>jateke1u0um17em</t>
  </si>
  <si>
    <t>Játékelmélet (ea)</t>
  </si>
  <si>
    <t>Game theory (l)</t>
  </si>
  <si>
    <t>jateke2u0um17em</t>
  </si>
  <si>
    <t>Játékelmélet II</t>
  </si>
  <si>
    <t>Game Theory II</t>
  </si>
  <si>
    <t>kombal1u0um17em</t>
  </si>
  <si>
    <t>Kombinatorikus algoritmusok 1 (ea)</t>
  </si>
  <si>
    <t>kombal1u0um17gm</t>
  </si>
  <si>
    <t>Kombinatorikus algoritmusok 1 (gy)</t>
  </si>
  <si>
    <t>Combinatorial algorithms 1 (l)</t>
  </si>
  <si>
    <t>Combinatorial algorithms 1 (p)</t>
  </si>
  <si>
    <t>kombal2u0um17em</t>
  </si>
  <si>
    <t>Kombinatorikus algoritmusok 2 (ea)</t>
  </si>
  <si>
    <t>Combinatorial algorithms 2 (l)</t>
  </si>
  <si>
    <t>kombop1u0um17em</t>
  </si>
  <si>
    <t>Kombinatorikus optimalizálási struktúrák (ea)</t>
  </si>
  <si>
    <t>Structures in combinatorial optimization (l)</t>
  </si>
  <si>
    <t>kombsa1u0um17sm</t>
  </si>
  <si>
    <t>Kombinatorikus struktúrák és algoritmusok feladatmegoldó szeminárium (sz)</t>
  </si>
  <si>
    <t>Combinatorial structures and algorithms (s)</t>
  </si>
  <si>
    <t>lemonl1u0um17gm</t>
  </si>
  <si>
    <t>LEMON library: optimalizációs feladatok megoldása C++-ban (gy)</t>
  </si>
  <si>
    <t>LEMON library: Solving optimization problems in C++ (p)</t>
  </si>
  <si>
    <t>matroi1u0um17em</t>
  </si>
  <si>
    <t>Matroidelmélet (ea)</t>
  </si>
  <si>
    <t>Matroid theory (l)</t>
  </si>
  <si>
    <t>matroi1u0um23gm</t>
  </si>
  <si>
    <t>Matroidelmélet (gy)</t>
  </si>
  <si>
    <t>Matroid theory (p)</t>
  </si>
  <si>
    <t>opkszg1u0um17gm</t>
  </si>
  <si>
    <t>Operációkutatás számítógépes módszerei (gy)</t>
  </si>
  <si>
    <t>Computational methods in operation reserach (p)</t>
  </si>
  <si>
    <t>opkutp1u0um17gm</t>
  </si>
  <si>
    <t>Operációkutatási projekt (gy)</t>
  </si>
  <si>
    <t>Kis Tamás</t>
  </si>
  <si>
    <t>Operations research project (p)</t>
  </si>
  <si>
    <t>polkom1u0um17em</t>
  </si>
  <si>
    <t>Poliéderes kombinatorika (ea)</t>
  </si>
  <si>
    <t>Polyhedral combinatorics (l)</t>
  </si>
  <si>
    <t>termir1u0um17em</t>
  </si>
  <si>
    <t>Termelésirányítás (ea)</t>
  </si>
  <si>
    <t>Manufacturing process management (l)</t>
  </si>
  <si>
    <t>utemel1u0um17em</t>
  </si>
  <si>
    <t>Ütemezéselmélet (ea)</t>
  </si>
  <si>
    <t>Scheduling theory (l)</t>
  </si>
  <si>
    <t>Mobilitás</t>
  </si>
  <si>
    <t>Mobility</t>
  </si>
  <si>
    <t>Blokkon kívül (EKM)</t>
  </si>
  <si>
    <t>Kötelező elvégezni</t>
  </si>
  <si>
    <t>egykut1u0um22gm</t>
  </si>
  <si>
    <t>Egyéni kutatómunka 1 (gy)</t>
  </si>
  <si>
    <t>x</t>
  </si>
  <si>
    <t>Directed studies 1 (p)</t>
  </si>
  <si>
    <t>egykut2u0um22gm</t>
  </si>
  <si>
    <t>Egyéni kutatómunka 2 (gy)</t>
  </si>
  <si>
    <t>Directed studies 2 (p)</t>
  </si>
  <si>
    <t>D. Diplomamunka (20 kredit)</t>
  </si>
  <si>
    <t>diplom1u0mm17dm</t>
  </si>
  <si>
    <t>Diplomamunka szeminárium 1</t>
  </si>
  <si>
    <t>MSc thesis seminar 1</t>
  </si>
  <si>
    <t>diplom2u0mm17dm</t>
  </si>
  <si>
    <t>Diplomamunka szeminárium 2</t>
  </si>
  <si>
    <t>MSc thesis seminar 2</t>
  </si>
  <si>
    <t>E. Szabadon választható tárgyak (elvégzendő 6 kredit)</t>
  </si>
  <si>
    <t>Szabadon választható tárgy</t>
  </si>
  <si>
    <t>Matematikus mesterképzési szakon a megszerzendő szakképzettség gyakorlásához szükséges idegen szaknyelvi ismeretek elsajátításának tantervi helyét és a nyelvismeret meglétének mérését az utolsó fül (szaknyelvi ismeretek) tartalmazza.</t>
  </si>
  <si>
    <t>Jelölések:</t>
  </si>
  <si>
    <t>Értékelés</t>
  </si>
  <si>
    <t>K(5) = kollokvium</t>
  </si>
  <si>
    <t>Gyj(5) = gyakorlati jegy</t>
  </si>
  <si>
    <t>Előfeltételek</t>
  </si>
  <si>
    <t>e = erős</t>
  </si>
  <si>
    <t>gy = gyenge</t>
  </si>
  <si>
    <t>Tárgyak típusa</t>
  </si>
  <si>
    <t>x = kötelező</t>
  </si>
  <si>
    <t>kv = választható</t>
  </si>
  <si>
    <t>Követelmények:</t>
  </si>
  <si>
    <t xml:space="preserve">Megszerzendő: 120 kredit. Ebből: </t>
  </si>
  <si>
    <r>
      <rPr>
        <b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. 15 kredit elméleti alapozás </t>
    </r>
  </si>
  <si>
    <r>
      <rPr>
        <sz val="11"/>
        <color rgb="FF000000"/>
        <rFont val="Calibri"/>
        <family val="2"/>
        <charset val="238"/>
      </rPr>
      <t xml:space="preserve">Elengedve a matematika és alkalmazott matematika specializációról érkezőknek, ők helyette szabad </t>
    </r>
    <r>
      <rPr>
        <b/>
        <sz val="10"/>
        <rFont val="Arial"/>
        <family val="2"/>
        <charset val="238"/>
      </rPr>
      <t xml:space="preserve">matematikai </t>
    </r>
    <r>
      <rPr>
        <sz val="11"/>
        <color rgb="FF000000"/>
        <rFont val="Calibri"/>
        <family val="2"/>
        <charset val="238"/>
      </rPr>
      <t>krediteket vehetnek föl, elsősorban  a differenciált szakmai anyagban (C) szereplő tárgyak közül.</t>
    </r>
  </si>
  <si>
    <r>
      <rPr>
        <b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>. 37 kredit szakmai törzsanyag</t>
    </r>
  </si>
  <si>
    <t>B és C együtt legalább 79 kredit</t>
  </si>
  <si>
    <r>
      <rPr>
        <b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>. 36 kredit differenciált szakmai anyag</t>
    </r>
  </si>
  <si>
    <r>
      <rPr>
        <b/>
        <sz val="10"/>
        <rFont val="Arial"/>
        <family val="2"/>
        <charset val="238"/>
      </rPr>
      <t>D</t>
    </r>
    <r>
      <rPr>
        <sz val="10"/>
        <rFont val="Arial"/>
        <family val="2"/>
        <charset val="238"/>
      </rPr>
      <t>. 20 kredit diplomamunka szemináriumok</t>
    </r>
  </si>
  <si>
    <t>6 szabad kredit</t>
  </si>
  <si>
    <t>Megjegyzések:</t>
  </si>
  <si>
    <t>A B. és C. rész megszorításai a megfelelő résznél olvashatók.</t>
  </si>
  <si>
    <t>A választható tárgyak nem minden évben kerülnek meghirdetésre, a meghirdetéssel kapcsolatban a tárgyfelelős ad tájékoztatást.</t>
  </si>
  <si>
    <t>A nyelvismeret elsajátításának tantervi helye:</t>
  </si>
  <si>
    <t xml:space="preserve">a matematikus vagy alkalmazott matematikus mesterszak mintatantervében szereplő kötelező vagy kötelezően választható tárgyak vagy Erasmus részképzés során teljesített matematikai tárgyak közül legalább 6 kreditnyi tárgy angol nyelven (azaz a Neptunban angol nyelvűként jelölt kurzus felvételével) történő elvégzése. </t>
  </si>
  <si>
    <t>Az előírt nyelvismeret meglétének mérése:</t>
  </si>
  <si>
    <t>a fenti 6 kreditnyi tárgy legalább elégséges vagy megfelelt minősítésű teljesítése.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</si>
</sst>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32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8"/>
      <name val="arial"/>
      <family val="2"/>
      <charset val="1"/>
    </font>
    <font>
      <b/>
      <sz val="11"/>
      <name val="arial"/>
      <family val="2"/>
      <charset val="1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6"/>
      <color rgb="FF000000"/>
      <name val="Times New Roman"/>
      <family val="1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10"/>
      <color rgb="FF333333"/>
      <name val="Arial"/>
      <family val="2"/>
      <charset val="1"/>
    </font>
    <font>
      <sz val="11"/>
      <color rgb="FF333333"/>
      <name val="Calibri"/>
      <family val="2"/>
      <charset val="1"/>
    </font>
    <font>
      <b/>
      <sz val="10"/>
      <color rgb="FFC0504D"/>
      <name val="Arial"/>
      <family val="2"/>
      <charset val="238"/>
    </font>
    <font>
      <b/>
      <sz val="10"/>
      <color rgb="FF4F81BD"/>
      <name val="Arial"/>
      <family val="2"/>
      <charset val="238"/>
    </font>
    <font>
      <b/>
      <sz val="10"/>
      <color rgb="FFE46C0A"/>
      <name val="Arial"/>
      <family val="2"/>
      <charset val="238"/>
    </font>
    <font>
      <b/>
      <sz val="16"/>
      <color rgb="FF333333"/>
      <name val="Times New Roman"/>
      <family val="1"/>
      <charset val="1"/>
    </font>
    <font>
      <sz val="10"/>
      <color rgb="FF333333"/>
      <name val="Arial"/>
      <family val="2"/>
      <charset val="238"/>
    </font>
    <font>
      <b/>
      <sz val="12"/>
      <name val="Times New Roman"/>
      <family val="1"/>
      <charset val="238"/>
    </font>
    <font>
      <sz val="11"/>
      <name val="Calibri"/>
      <family val="2"/>
      <charset val="238"/>
    </font>
    <font>
      <i/>
      <sz val="10"/>
      <color rgb="FFFF0000"/>
      <name val="Arial"/>
      <family val="2"/>
      <charset val="238"/>
    </font>
    <font>
      <b/>
      <sz val="11"/>
      <name val="Calibri"/>
      <family val="2"/>
      <charset val="238"/>
    </font>
    <font>
      <b/>
      <strike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10"/>
      <name val="Ariel"/>
      <charset val="238"/>
    </font>
    <font>
      <b/>
      <sz val="10"/>
      <name val="Ariel"/>
      <charset val="238"/>
    </font>
    <font>
      <b/>
      <sz val="10"/>
      <color rgb="FFFF0000"/>
      <name val="Arial"/>
      <family val="2"/>
      <charset val="238"/>
    </font>
    <font>
      <b/>
      <sz val="12"/>
      <color rgb="FF000000"/>
      <name val="Arial"/>
      <family val="2"/>
      <charset val="238"/>
    </font>
    <font>
      <i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rgb="FFCCFFFF"/>
        <bgColor rgb="FFFFFFFF"/>
      </patternFill>
    </fill>
    <fill>
      <patternFill patternType="solid">
        <fgColor rgb="FFD9D9D9"/>
        <bgColor rgb="FFDDDDDD"/>
      </patternFill>
    </fill>
    <fill>
      <patternFill patternType="solid">
        <fgColor rgb="FFFFFF66"/>
        <bgColor rgb="FFFFFF00"/>
      </patternFill>
    </fill>
    <fill>
      <patternFill patternType="solid">
        <fgColor rgb="FF99FF66"/>
        <bgColor rgb="FF92D050"/>
      </patternFill>
    </fill>
    <fill>
      <patternFill patternType="solid">
        <fgColor rgb="FFFFC000"/>
        <bgColor rgb="FFFF9900"/>
      </patternFill>
    </fill>
    <fill>
      <patternFill patternType="solid">
        <fgColor theme="0"/>
        <bgColor rgb="FF00AAF0"/>
      </patternFill>
    </fill>
    <fill>
      <patternFill patternType="solid">
        <fgColor theme="0"/>
        <bgColor rgb="FF00B0F0"/>
      </patternFill>
    </fill>
    <fill>
      <patternFill patternType="solid">
        <fgColor theme="0"/>
        <bgColor rgb="FF99FF6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3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6">
    <xf numFmtId="0" fontId="0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3" fillId="0" borderId="0"/>
  </cellStyleXfs>
  <cellXfs count="393">
    <xf numFmtId="0" fontId="0" fillId="0" borderId="0" xfId="0"/>
    <xf numFmtId="164" fontId="14" fillId="4" borderId="15" xfId="2" applyNumberFormat="1" applyFont="1" applyFill="1" applyBorder="1" applyAlignment="1">
      <alignment horizontal="center" vertical="center"/>
    </xf>
    <xf numFmtId="0" fontId="1" fillId="0" borderId="1" xfId="2" applyBorder="1" applyAlignment="1">
      <alignment horizontal="center"/>
    </xf>
    <xf numFmtId="0" fontId="1" fillId="0" borderId="0" xfId="2"/>
    <xf numFmtId="0" fontId="1" fillId="0" borderId="0" xfId="2" applyAlignment="1">
      <alignment horizontal="center"/>
    </xf>
    <xf numFmtId="0" fontId="1" fillId="0" borderId="1" xfId="2" applyBorder="1"/>
    <xf numFmtId="0" fontId="1" fillId="0" borderId="2" xfId="2" applyBorder="1" applyAlignment="1">
      <alignment horizontal="center"/>
    </xf>
    <xf numFmtId="0" fontId="2" fillId="0" borderId="0" xfId="2" applyFont="1" applyAlignment="1">
      <alignment wrapText="1"/>
    </xf>
    <xf numFmtId="0" fontId="3" fillId="0" borderId="0" xfId="2" applyFont="1" applyAlignment="1">
      <alignment horizontal="left" vertical="center"/>
    </xf>
    <xf numFmtId="0" fontId="4" fillId="0" borderId="3" xfId="2" applyFont="1" applyBorder="1" applyAlignment="1">
      <alignment horizontal="left" vertical="center"/>
    </xf>
    <xf numFmtId="0" fontId="4" fillId="0" borderId="3" xfId="2" applyFont="1" applyBorder="1" applyAlignment="1">
      <alignment horizontal="left" vertical="center" wrapText="1"/>
    </xf>
    <xf numFmtId="0" fontId="6" fillId="0" borderId="4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1" fillId="0" borderId="0" xfId="2" applyAlignment="1">
      <alignment vertical="center"/>
    </xf>
    <xf numFmtId="0" fontId="8" fillId="0" borderId="13" xfId="2" applyFont="1" applyBorder="1" applyAlignment="1">
      <alignment horizontal="left" vertical="center"/>
    </xf>
    <xf numFmtId="0" fontId="8" fillId="0" borderId="14" xfId="2" applyFont="1" applyBorder="1" applyAlignment="1">
      <alignment horizontal="left" vertical="center"/>
    </xf>
    <xf numFmtId="0" fontId="6" fillId="0" borderId="7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6" fillId="0" borderId="16" xfId="2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10" fillId="0" borderId="15" xfId="2" applyFont="1" applyBorder="1" applyAlignment="1">
      <alignment horizontal="left" vertical="center"/>
    </xf>
    <xf numFmtId="0" fontId="10" fillId="0" borderId="17" xfId="1" applyFont="1" applyBorder="1" applyAlignment="1">
      <alignment horizontal="center" vertical="center"/>
    </xf>
    <xf numFmtId="0" fontId="1" fillId="0" borderId="13" xfId="2" applyBorder="1" applyAlignment="1">
      <alignment vertical="center"/>
    </xf>
    <xf numFmtId="0" fontId="1" fillId="0" borderId="18" xfId="2" applyBorder="1" applyAlignment="1">
      <alignment horizontal="left" vertical="center"/>
    </xf>
    <xf numFmtId="0" fontId="1" fillId="0" borderId="13" xfId="2" applyBorder="1"/>
    <xf numFmtId="0" fontId="1" fillId="3" borderId="0" xfId="2" applyFill="1"/>
    <xf numFmtId="0" fontId="8" fillId="0" borderId="6" xfId="2" applyFont="1" applyBorder="1" applyAlignment="1">
      <alignment horizontal="left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15" xfId="2" applyFont="1" applyFill="1" applyBorder="1" applyAlignment="1">
      <alignment horizontal="center" vertical="center"/>
    </xf>
    <xf numFmtId="0" fontId="6" fillId="3" borderId="16" xfId="2" applyFont="1" applyFill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0" fontId="10" fillId="0" borderId="17" xfId="2" applyFont="1" applyBorder="1" applyAlignment="1">
      <alignment horizontal="left" vertical="center" wrapText="1"/>
    </xf>
    <xf numFmtId="0" fontId="1" fillId="0" borderId="6" xfId="2" applyBorder="1"/>
    <xf numFmtId="0" fontId="11" fillId="0" borderId="7" xfId="1" applyFont="1" applyBorder="1" applyAlignment="1">
      <alignment horizontal="center" vertical="center"/>
    </xf>
    <xf numFmtId="0" fontId="1" fillId="0" borderId="6" xfId="2" applyBorder="1" applyAlignment="1">
      <alignment vertical="center"/>
    </xf>
    <xf numFmtId="0" fontId="8" fillId="0" borderId="6" xfId="3" applyFont="1" applyBorder="1" applyAlignment="1">
      <alignment horizontal="left" vertical="center"/>
    </xf>
    <xf numFmtId="0" fontId="8" fillId="0" borderId="14" xfId="3" applyFont="1" applyBorder="1" applyAlignment="1">
      <alignment horizontal="left" vertical="center"/>
    </xf>
    <xf numFmtId="0" fontId="9" fillId="0" borderId="7" xfId="2" applyFont="1" applyBorder="1" applyAlignment="1">
      <alignment horizontal="center" vertical="center"/>
    </xf>
    <xf numFmtId="0" fontId="1" fillId="0" borderId="15" xfId="2" applyBorder="1"/>
    <xf numFmtId="0" fontId="1" fillId="0" borderId="16" xfId="2" applyBorder="1"/>
    <xf numFmtId="0" fontId="9" fillId="0" borderId="15" xfId="2" applyFont="1" applyBorder="1" applyAlignment="1">
      <alignment horizontal="center" vertical="center" wrapText="1"/>
    </xf>
    <xf numFmtId="0" fontId="9" fillId="0" borderId="16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 wrapText="1"/>
    </xf>
    <xf numFmtId="0" fontId="9" fillId="0" borderId="19" xfId="2" applyFont="1" applyBorder="1" applyAlignment="1">
      <alignment horizontal="center" vertical="center" wrapText="1"/>
    </xf>
    <xf numFmtId="0" fontId="11" fillId="0" borderId="14" xfId="2" applyFont="1" applyBorder="1" applyAlignment="1">
      <alignment horizontal="center" vertical="center" wrapText="1"/>
    </xf>
    <xf numFmtId="0" fontId="11" fillId="0" borderId="22" xfId="3" applyFont="1" applyBorder="1" applyAlignment="1">
      <alignment horizontal="left" vertical="center"/>
    </xf>
    <xf numFmtId="0" fontId="11" fillId="0" borderId="14" xfId="3" applyFont="1" applyBorder="1" applyAlignment="1">
      <alignment horizontal="left" vertical="center"/>
    </xf>
    <xf numFmtId="0" fontId="8" fillId="0" borderId="6" xfId="2" applyFont="1" applyBorder="1" applyAlignment="1">
      <alignment wrapText="1"/>
    </xf>
    <xf numFmtId="0" fontId="9" fillId="0" borderId="23" xfId="2" applyFont="1" applyBorder="1" applyAlignment="1">
      <alignment horizontal="center" vertical="center" wrapText="1"/>
    </xf>
    <xf numFmtId="0" fontId="11" fillId="0" borderId="15" xfId="2" applyFont="1" applyBorder="1" applyAlignment="1">
      <alignment horizontal="left" vertical="center" wrapText="1"/>
    </xf>
    <xf numFmtId="0" fontId="1" fillId="0" borderId="6" xfId="2" applyBorder="1" applyAlignment="1">
      <alignment horizontal="left" vertical="center"/>
    </xf>
    <xf numFmtId="0" fontId="1" fillId="0" borderId="14" xfId="2" applyBorder="1" applyAlignment="1">
      <alignment vertical="center"/>
    </xf>
    <xf numFmtId="0" fontId="10" fillId="0" borderId="17" xfId="2" applyFont="1" applyBorder="1" applyAlignment="1">
      <alignment vertical="center"/>
    </xf>
    <xf numFmtId="0" fontId="12" fillId="0" borderId="19" xfId="5" applyFont="1" applyBorder="1" applyAlignment="1">
      <alignment vertical="center"/>
    </xf>
    <xf numFmtId="164" fontId="14" fillId="4" borderId="7" xfId="2" applyNumberFormat="1" applyFont="1" applyFill="1" applyBorder="1" applyAlignment="1">
      <alignment horizontal="center" vertical="center"/>
    </xf>
    <xf numFmtId="0" fontId="6" fillId="4" borderId="15" xfId="2" applyFont="1" applyFill="1" applyBorder="1" applyAlignment="1">
      <alignment horizontal="center" vertical="center"/>
    </xf>
    <xf numFmtId="0" fontId="6" fillId="4" borderId="17" xfId="2" applyFont="1" applyFill="1" applyBorder="1" applyAlignment="1">
      <alignment horizontal="center" vertical="center"/>
    </xf>
    <xf numFmtId="0" fontId="6" fillId="4" borderId="6" xfId="2" applyFont="1" applyFill="1" applyBorder="1" applyAlignment="1">
      <alignment horizontal="center" vertical="center"/>
    </xf>
    <xf numFmtId="0" fontId="2" fillId="4" borderId="19" xfId="2" applyFont="1" applyFill="1" applyBorder="1" applyAlignment="1">
      <alignment vertical="center" wrapText="1"/>
    </xf>
    <xf numFmtId="0" fontId="6" fillId="4" borderId="19" xfId="2" applyFont="1" applyFill="1" applyBorder="1" applyAlignment="1">
      <alignment horizontal="center" vertical="center"/>
    </xf>
    <xf numFmtId="164" fontId="15" fillId="4" borderId="15" xfId="2" applyNumberFormat="1" applyFont="1" applyFill="1" applyBorder="1" applyAlignment="1">
      <alignment horizontal="center" vertical="center"/>
    </xf>
    <xf numFmtId="164" fontId="15" fillId="4" borderId="7" xfId="2" applyNumberFormat="1" applyFont="1" applyFill="1" applyBorder="1" applyAlignment="1">
      <alignment horizontal="center" vertical="center"/>
    </xf>
    <xf numFmtId="164" fontId="16" fillId="4" borderId="25" xfId="2" applyNumberFormat="1" applyFont="1" applyFill="1" applyBorder="1" applyAlignment="1">
      <alignment horizontal="center" vertical="center"/>
    </xf>
    <xf numFmtId="164" fontId="16" fillId="4" borderId="26" xfId="2" applyNumberFormat="1" applyFont="1" applyFill="1" applyBorder="1" applyAlignment="1">
      <alignment horizontal="center" vertical="center"/>
    </xf>
    <xf numFmtId="0" fontId="6" fillId="4" borderId="25" xfId="2" applyFont="1" applyFill="1" applyBorder="1" applyAlignment="1">
      <alignment horizontal="center" vertical="center"/>
    </xf>
    <xf numFmtId="0" fontId="6" fillId="4" borderId="27" xfId="2" applyFont="1" applyFill="1" applyBorder="1" applyAlignment="1">
      <alignment horizontal="center" vertical="center"/>
    </xf>
    <xf numFmtId="0" fontId="6" fillId="4" borderId="10" xfId="2" applyFont="1" applyFill="1" applyBorder="1" applyAlignment="1">
      <alignment horizontal="center" vertical="center"/>
    </xf>
    <xf numFmtId="0" fontId="2" fillId="4" borderId="28" xfId="2" applyFont="1" applyFill="1" applyBorder="1" applyAlignment="1">
      <alignment vertical="center" wrapText="1"/>
    </xf>
    <xf numFmtId="0" fontId="6" fillId="4" borderId="28" xfId="2" applyFont="1" applyFill="1" applyBorder="1" applyAlignment="1">
      <alignment horizontal="center" vertical="center"/>
    </xf>
    <xf numFmtId="0" fontId="11" fillId="0" borderId="15" xfId="1" applyFont="1" applyBorder="1" applyAlignment="1">
      <alignment horizontal="left" vertical="center"/>
    </xf>
    <xf numFmtId="0" fontId="2" fillId="0" borderId="19" xfId="2" applyFont="1" applyBorder="1" applyAlignment="1">
      <alignment vertical="center" wrapText="1"/>
    </xf>
    <xf numFmtId="0" fontId="2" fillId="3" borderId="19" xfId="2" applyFont="1" applyFill="1" applyBorder="1" applyAlignment="1">
      <alignment horizontal="center" vertical="center" wrapText="1"/>
    </xf>
    <xf numFmtId="0" fontId="9" fillId="0" borderId="23" xfId="1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10" fillId="0" borderId="23" xfId="2" applyFont="1" applyBorder="1" applyAlignment="1">
      <alignment horizontal="left" vertical="center"/>
    </xf>
    <xf numFmtId="0" fontId="10" fillId="0" borderId="14" xfId="1" applyFont="1" applyBorder="1" applyAlignment="1">
      <alignment horizontal="center" vertical="center"/>
    </xf>
    <xf numFmtId="0" fontId="9" fillId="0" borderId="15" xfId="2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0" fontId="1" fillId="0" borderId="6" xfId="2" applyBorder="1" applyAlignment="1">
      <alignment vertical="center" wrapText="1"/>
    </xf>
    <xf numFmtId="0" fontId="1" fillId="0" borderId="19" xfId="2" applyBorder="1" applyAlignment="1">
      <alignment horizontal="left" vertical="center" wrapText="1"/>
    </xf>
    <xf numFmtId="164" fontId="16" fillId="4" borderId="7" xfId="2" applyNumberFormat="1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center" vertical="center"/>
    </xf>
    <xf numFmtId="0" fontId="6" fillId="2" borderId="15" xfId="2" applyFont="1" applyFill="1" applyBorder="1" applyAlignment="1">
      <alignment horizontal="center" vertical="center"/>
    </xf>
    <xf numFmtId="0" fontId="6" fillId="2" borderId="7" xfId="2" applyFont="1" applyFill="1" applyBorder="1" applyAlignment="1">
      <alignment horizontal="center" vertical="center"/>
    </xf>
    <xf numFmtId="0" fontId="6" fillId="2" borderId="17" xfId="2" applyFont="1" applyFill="1" applyBorder="1" applyAlignment="1">
      <alignment horizontal="center" vertical="center"/>
    </xf>
    <xf numFmtId="0" fontId="5" fillId="2" borderId="19" xfId="2" applyFont="1" applyFill="1" applyBorder="1" applyAlignment="1">
      <alignment horizontal="center" vertical="center" wrapText="1"/>
    </xf>
    <xf numFmtId="0" fontId="6" fillId="2" borderId="19" xfId="2" applyFont="1" applyFill="1" applyBorder="1" applyAlignment="1">
      <alignment horizontal="center" vertical="center"/>
    </xf>
    <xf numFmtId="0" fontId="5" fillId="3" borderId="19" xfId="2" applyFont="1" applyFill="1" applyBorder="1" applyAlignment="1">
      <alignment horizontal="center" vertical="center" wrapText="1"/>
    </xf>
    <xf numFmtId="0" fontId="6" fillId="2" borderId="19" xfId="2" applyFont="1" applyFill="1" applyBorder="1" applyAlignment="1">
      <alignment horizontal="left" vertical="center" wrapText="1"/>
    </xf>
    <xf numFmtId="0" fontId="8" fillId="0" borderId="6" xfId="1" applyFont="1" applyBorder="1" applyAlignment="1">
      <alignment horizontal="left" vertical="center"/>
    </xf>
    <xf numFmtId="0" fontId="1" fillId="3" borderId="19" xfId="2" applyFill="1" applyBorder="1" applyAlignment="1">
      <alignment horizontal="center" vertical="center" wrapText="1"/>
    </xf>
    <xf numFmtId="0" fontId="1" fillId="3" borderId="19" xfId="2" applyFill="1" applyBorder="1" applyAlignment="1">
      <alignment horizontal="left" vertical="center" wrapText="1"/>
    </xf>
    <xf numFmtId="0" fontId="1" fillId="4" borderId="19" xfId="2" applyFill="1" applyBorder="1" applyAlignment="1">
      <alignment vertical="center" wrapText="1"/>
    </xf>
    <xf numFmtId="0" fontId="6" fillId="5" borderId="6" xfId="2" applyFont="1" applyFill="1" applyBorder="1" applyAlignment="1">
      <alignment horizontal="center" vertical="center"/>
    </xf>
    <xf numFmtId="0" fontId="6" fillId="5" borderId="15" xfId="2" applyFont="1" applyFill="1" applyBorder="1" applyAlignment="1">
      <alignment horizontal="center" vertical="center"/>
    </xf>
    <xf numFmtId="0" fontId="6" fillId="5" borderId="7" xfId="2" applyFont="1" applyFill="1" applyBorder="1" applyAlignment="1">
      <alignment horizontal="center" vertical="center"/>
    </xf>
    <xf numFmtId="0" fontId="6" fillId="5" borderId="17" xfId="2" applyFont="1" applyFill="1" applyBorder="1" applyAlignment="1">
      <alignment horizontal="center" vertical="center"/>
    </xf>
    <xf numFmtId="0" fontId="6" fillId="5" borderId="19" xfId="2" applyFont="1" applyFill="1" applyBorder="1" applyAlignment="1">
      <alignment horizontal="left" vertical="center" wrapText="1"/>
    </xf>
    <xf numFmtId="0" fontId="6" fillId="5" borderId="19" xfId="2" applyFont="1" applyFill="1" applyBorder="1" applyAlignment="1">
      <alignment horizontal="center" vertical="center"/>
    </xf>
    <xf numFmtId="0" fontId="1" fillId="0" borderId="19" xfId="2" applyBorder="1" applyAlignment="1">
      <alignment vertical="center" wrapText="1"/>
    </xf>
    <xf numFmtId="0" fontId="1" fillId="0" borderId="15" xfId="2" applyBorder="1" applyAlignment="1">
      <alignment vertical="center"/>
    </xf>
    <xf numFmtId="0" fontId="9" fillId="0" borderId="15" xfId="1" applyFont="1" applyBorder="1" applyAlignment="1">
      <alignment horizontal="left" vertical="center"/>
    </xf>
    <xf numFmtId="0" fontId="6" fillId="0" borderId="17" xfId="2" applyFont="1" applyBorder="1" applyAlignment="1">
      <alignment vertical="center"/>
    </xf>
    <xf numFmtId="0" fontId="8" fillId="0" borderId="19" xfId="1" applyFont="1" applyBorder="1" applyAlignment="1">
      <alignment vertical="center" wrapText="1"/>
    </xf>
    <xf numFmtId="0" fontId="6" fillId="0" borderId="15" xfId="2" applyFont="1" applyBorder="1" applyAlignment="1">
      <alignment horizontal="left" vertical="center"/>
    </xf>
    <xf numFmtId="0" fontId="18" fillId="0" borderId="19" xfId="5" applyFont="1" applyBorder="1" applyAlignment="1">
      <alignment vertical="center"/>
    </xf>
    <xf numFmtId="0" fontId="6" fillId="0" borderId="17" xfId="1" applyFont="1" applyBorder="1" applyAlignment="1">
      <alignment horizontal="left" vertical="center"/>
    </xf>
    <xf numFmtId="0" fontId="6" fillId="4" borderId="15" xfId="2" applyFont="1" applyFill="1" applyBorder="1" applyAlignment="1">
      <alignment horizontal="left" vertical="center"/>
    </xf>
    <xf numFmtId="0" fontId="6" fillId="4" borderId="17" xfId="2" applyFont="1" applyFill="1" applyBorder="1" applyAlignment="1">
      <alignment horizontal="left" vertical="center"/>
    </xf>
    <xf numFmtId="0" fontId="6" fillId="4" borderId="6" xfId="2" applyFont="1" applyFill="1" applyBorder="1" applyAlignment="1">
      <alignment horizontal="left" vertical="center"/>
    </xf>
    <xf numFmtId="0" fontId="6" fillId="4" borderId="19" xfId="2" applyFont="1" applyFill="1" applyBorder="1" applyAlignment="1">
      <alignment horizontal="left" vertical="center"/>
    </xf>
    <xf numFmtId="0" fontId="10" fillId="0" borderId="7" xfId="2" applyFont="1" applyBorder="1" applyAlignment="1">
      <alignment horizontal="left" vertical="center"/>
    </xf>
    <xf numFmtId="0" fontId="8" fillId="0" borderId="14" xfId="2" applyFont="1" applyBorder="1"/>
    <xf numFmtId="0" fontId="1" fillId="4" borderId="28" xfId="2" applyFill="1" applyBorder="1" applyAlignment="1">
      <alignment vertical="center" wrapText="1"/>
    </xf>
    <xf numFmtId="0" fontId="6" fillId="2" borderId="31" xfId="2" applyFont="1" applyFill="1" applyBorder="1" applyAlignment="1">
      <alignment horizontal="center" vertical="center"/>
    </xf>
    <xf numFmtId="0" fontId="6" fillId="2" borderId="18" xfId="2" applyFont="1" applyFill="1" applyBorder="1" applyAlignment="1">
      <alignment horizontal="left" vertical="center" wrapText="1"/>
    </xf>
    <xf numFmtId="0" fontId="6" fillId="2" borderId="18" xfId="2" applyFont="1" applyFill="1" applyBorder="1" applyAlignment="1">
      <alignment horizontal="center" vertical="center"/>
    </xf>
    <xf numFmtId="0" fontId="6" fillId="3" borderId="19" xfId="2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9" xfId="2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/>
    </xf>
    <xf numFmtId="0" fontId="1" fillId="0" borderId="15" xfId="2" applyBorder="1" applyAlignment="1">
      <alignment horizontal="left" vertical="center"/>
    </xf>
    <xf numFmtId="0" fontId="8" fillId="0" borderId="6" xfId="2" applyFont="1" applyBorder="1" applyAlignment="1">
      <alignment horizontal="left" vertical="center" wrapText="1"/>
    </xf>
    <xf numFmtId="0" fontId="20" fillId="0" borderId="16" xfId="2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center" wrapText="1"/>
    </xf>
    <xf numFmtId="0" fontId="11" fillId="0" borderId="23" xfId="2" applyFont="1" applyBorder="1" applyAlignment="1">
      <alignment horizontal="left" vertical="center" wrapText="1"/>
    </xf>
    <xf numFmtId="0" fontId="11" fillId="0" borderId="17" xfId="2" applyFont="1" applyBorder="1"/>
    <xf numFmtId="0" fontId="9" fillId="0" borderId="18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21" fillId="0" borderId="23" xfId="2" applyFont="1" applyBorder="1" applyAlignment="1">
      <alignment horizontal="left" vertical="center" wrapText="1"/>
    </xf>
    <xf numFmtId="0" fontId="8" fillId="0" borderId="17" xfId="2" applyFont="1" applyBorder="1"/>
    <xf numFmtId="0" fontId="1" fillId="0" borderId="6" xfId="2" applyBorder="1" applyAlignment="1">
      <alignment horizontal="left" vertical="center" wrapText="1"/>
    </xf>
    <xf numFmtId="0" fontId="1" fillId="0" borderId="14" xfId="2" applyBorder="1"/>
    <xf numFmtId="0" fontId="22" fillId="0" borderId="7" xfId="2" applyFont="1" applyBorder="1" applyAlignment="1">
      <alignment horizontal="center" vertical="center"/>
    </xf>
    <xf numFmtId="0" fontId="6" fillId="0" borderId="23" xfId="2" applyFont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left" vertical="center" wrapText="1"/>
    </xf>
    <xf numFmtId="0" fontId="10" fillId="0" borderId="17" xfId="2" applyFont="1" applyBorder="1"/>
    <xf numFmtId="0" fontId="6" fillId="0" borderId="7" xfId="2" applyFont="1" applyBorder="1" applyAlignment="1">
      <alignment horizontal="center" vertical="center" wrapText="1"/>
    </xf>
    <xf numFmtId="0" fontId="23" fillId="0" borderId="33" xfId="2" applyFont="1" applyBorder="1" applyAlignment="1">
      <alignment horizontal="left" vertical="center"/>
    </xf>
    <xf numFmtId="0" fontId="23" fillId="0" borderId="34" xfId="2" applyFont="1" applyBorder="1" applyAlignment="1">
      <alignment horizontal="left"/>
    </xf>
    <xf numFmtId="0" fontId="8" fillId="0" borderId="29" xfId="2" applyFont="1" applyBorder="1" applyAlignment="1">
      <alignment horizontal="left" vertical="center" wrapText="1"/>
    </xf>
    <xf numFmtId="0" fontId="8" fillId="0" borderId="3" xfId="2" applyFont="1" applyBorder="1"/>
    <xf numFmtId="0" fontId="9" fillId="0" borderId="31" xfId="2" applyFont="1" applyBorder="1" applyAlignment="1">
      <alignment vertical="center"/>
    </xf>
    <xf numFmtId="0" fontId="9" fillId="0" borderId="30" xfId="2" applyFont="1" applyBorder="1" applyAlignment="1">
      <alignment horizontal="center"/>
    </xf>
    <xf numFmtId="0" fontId="9" fillId="0" borderId="30" xfId="2" applyFont="1" applyBorder="1" applyAlignment="1">
      <alignment horizontal="center" vertical="center"/>
    </xf>
    <xf numFmtId="0" fontId="1" fillId="0" borderId="32" xfId="2" applyBorder="1"/>
    <xf numFmtId="0" fontId="9" fillId="0" borderId="33" xfId="2" applyFont="1" applyBorder="1" applyAlignment="1">
      <alignment horizontal="center" vertical="center" wrapText="1"/>
    </xf>
    <xf numFmtId="0" fontId="9" fillId="0" borderId="30" xfId="2" applyFont="1" applyBorder="1" applyAlignment="1">
      <alignment horizontal="center" vertical="center" wrapText="1"/>
    </xf>
    <xf numFmtId="0" fontId="9" fillId="0" borderId="29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11" fillId="0" borderId="33" xfId="2" applyFont="1" applyBorder="1" applyAlignment="1">
      <alignment horizontal="left" vertical="center" wrapText="1"/>
    </xf>
    <xf numFmtId="0" fontId="11" fillId="0" borderId="34" xfId="2" applyFont="1" applyBorder="1"/>
    <xf numFmtId="49" fontId="8" fillId="0" borderId="29" xfId="2" applyNumberFormat="1" applyFont="1" applyBorder="1"/>
    <xf numFmtId="0" fontId="9" fillId="0" borderId="7" xfId="2" applyFont="1" applyBorder="1" applyAlignment="1">
      <alignment vertical="center"/>
    </xf>
    <xf numFmtId="0" fontId="6" fillId="0" borderId="15" xfId="2" applyFont="1" applyBorder="1" applyAlignment="1">
      <alignment horizontal="center"/>
    </xf>
    <xf numFmtId="0" fontId="9" fillId="0" borderId="23" xfId="2" applyFont="1" applyBorder="1" applyAlignment="1">
      <alignment horizontal="left" vertical="center" wrapText="1"/>
    </xf>
    <xf numFmtId="0" fontId="9" fillId="0" borderId="17" xfId="2" applyFont="1" applyBorder="1"/>
    <xf numFmtId="49" fontId="8" fillId="0" borderId="6" xfId="2" applyNumberFormat="1" applyFont="1" applyBorder="1"/>
    <xf numFmtId="0" fontId="9" fillId="0" borderId="17" xfId="2" applyFont="1" applyBorder="1" applyAlignment="1">
      <alignment horizontal="center" vertical="center"/>
    </xf>
    <xf numFmtId="0" fontId="11" fillId="0" borderId="14" xfId="2" applyFont="1" applyBorder="1"/>
    <xf numFmtId="49" fontId="8" fillId="0" borderId="6" xfId="2" applyNumberFormat="1" applyFont="1" applyBorder="1" applyAlignment="1">
      <alignment wrapText="1"/>
    </xf>
    <xf numFmtId="0" fontId="8" fillId="0" borderId="23" xfId="2" applyFont="1" applyBorder="1" applyAlignment="1">
      <alignment horizontal="center" vertical="center" wrapText="1"/>
    </xf>
    <xf numFmtId="0" fontId="9" fillId="0" borderId="15" xfId="2" applyFont="1" applyBorder="1" applyAlignment="1">
      <alignment horizontal="left" vertical="center" wrapText="1"/>
    </xf>
    <xf numFmtId="0" fontId="8" fillId="0" borderId="6" xfId="2" applyFont="1" applyBorder="1"/>
    <xf numFmtId="0" fontId="11" fillId="0" borderId="17" xfId="2" applyFont="1" applyBorder="1" applyAlignment="1">
      <alignment vertical="center" wrapText="1"/>
    </xf>
    <xf numFmtId="0" fontId="8" fillId="0" borderId="15" xfId="2" applyFont="1" applyBorder="1" applyAlignment="1">
      <alignment horizontal="left" vertical="center"/>
    </xf>
    <xf numFmtId="0" fontId="24" fillId="0" borderId="17" xfId="2" applyFont="1" applyBorder="1" applyAlignment="1">
      <alignment vertical="center"/>
    </xf>
    <xf numFmtId="0" fontId="1" fillId="0" borderId="14" xfId="2" applyBorder="1" applyAlignment="1">
      <alignment horizontal="left" vertical="center"/>
    </xf>
    <xf numFmtId="0" fontId="8" fillId="0" borderId="14" xfId="1" applyFont="1" applyBorder="1" applyAlignment="1">
      <alignment vertical="center"/>
    </xf>
    <xf numFmtId="0" fontId="8" fillId="0" borderId="6" xfId="1" applyFont="1" applyBorder="1" applyAlignment="1">
      <alignment vertical="center"/>
    </xf>
    <xf numFmtId="0" fontId="8" fillId="0" borderId="19" xfId="1" applyFont="1" applyBorder="1" applyAlignment="1">
      <alignment vertical="center"/>
    </xf>
    <xf numFmtId="0" fontId="21" fillId="0" borderId="15" xfId="2" applyFont="1" applyBorder="1" applyAlignment="1">
      <alignment horizontal="left" vertical="center" wrapText="1"/>
    </xf>
    <xf numFmtId="0" fontId="21" fillId="0" borderId="17" xfId="2" applyFont="1" applyBorder="1"/>
    <xf numFmtId="0" fontId="0" fillId="0" borderId="6" xfId="0" applyBorder="1"/>
    <xf numFmtId="0" fontId="6" fillId="0" borderId="19" xfId="2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20" fillId="0" borderId="7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8" fillId="0" borderId="14" xfId="2" applyFont="1" applyBorder="1" applyAlignment="1">
      <alignment horizontal="left"/>
    </xf>
    <xf numFmtId="0" fontId="25" fillId="0" borderId="7" xfId="2" applyFont="1" applyBorder="1" applyAlignment="1">
      <alignment horizontal="center" vertical="center"/>
    </xf>
    <xf numFmtId="0" fontId="25" fillId="0" borderId="15" xfId="2" applyFont="1" applyBorder="1" applyAlignment="1">
      <alignment horizontal="center" vertical="center"/>
    </xf>
    <xf numFmtId="0" fontId="20" fillId="0" borderId="15" xfId="2" applyFont="1" applyBorder="1" applyAlignment="1">
      <alignment horizontal="center" vertical="center"/>
    </xf>
    <xf numFmtId="0" fontId="25" fillId="0" borderId="16" xfId="2" applyFont="1" applyBorder="1" applyAlignment="1">
      <alignment horizontal="center" vertical="center"/>
    </xf>
    <xf numFmtId="0" fontId="1" fillId="0" borderId="19" xfId="1" applyFont="1" applyBorder="1" applyAlignment="1">
      <alignment vertical="center"/>
    </xf>
    <xf numFmtId="0" fontId="1" fillId="0" borderId="19" xfId="2" applyBorder="1" applyAlignment="1">
      <alignment horizontal="left" vertical="center"/>
    </xf>
    <xf numFmtId="0" fontId="26" fillId="0" borderId="19" xfId="2" applyFont="1" applyBorder="1" applyAlignment="1">
      <alignment horizontal="left" vertical="center"/>
    </xf>
    <xf numFmtId="0" fontId="26" fillId="0" borderId="6" xfId="2" applyFont="1" applyBorder="1" applyAlignment="1">
      <alignment horizontal="left" vertical="center"/>
    </xf>
    <xf numFmtId="0" fontId="26" fillId="0" borderId="14" xfId="2" applyFont="1" applyBorder="1" applyAlignment="1">
      <alignment vertical="center"/>
    </xf>
    <xf numFmtId="0" fontId="27" fillId="0" borderId="7" xfId="1" applyFont="1" applyBorder="1" applyAlignment="1">
      <alignment horizontal="center" vertical="center"/>
    </xf>
    <xf numFmtId="0" fontId="27" fillId="0" borderId="15" xfId="1" applyFont="1" applyBorder="1" applyAlignment="1">
      <alignment horizontal="center" vertical="center"/>
    </xf>
    <xf numFmtId="0" fontId="27" fillId="0" borderId="15" xfId="2" applyFont="1" applyBorder="1" applyAlignment="1">
      <alignment horizontal="center" vertical="center"/>
    </xf>
    <xf numFmtId="0" fontId="27" fillId="0" borderId="6" xfId="2" applyFont="1" applyBorder="1" applyAlignment="1">
      <alignment horizontal="center" vertical="center"/>
    </xf>
    <xf numFmtId="0" fontId="27" fillId="0" borderId="15" xfId="2" applyFont="1" applyBorder="1" applyAlignment="1">
      <alignment horizontal="left" vertical="center"/>
    </xf>
    <xf numFmtId="0" fontId="27" fillId="0" borderId="17" xfId="2" applyFont="1" applyBorder="1" applyAlignment="1">
      <alignment vertical="center"/>
    </xf>
    <xf numFmtId="0" fontId="26" fillId="0" borderId="6" xfId="2" applyFont="1" applyBorder="1" applyAlignment="1">
      <alignment vertical="center"/>
    </xf>
    <xf numFmtId="0" fontId="27" fillId="0" borderId="19" xfId="2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19" xfId="0" applyFont="1" applyBorder="1"/>
    <xf numFmtId="0" fontId="9" fillId="0" borderId="23" xfId="2" applyFont="1" applyBorder="1" applyAlignment="1">
      <alignment vertical="center"/>
    </xf>
    <xf numFmtId="0" fontId="20" fillId="0" borderId="17" xfId="2" applyFont="1" applyBorder="1" applyAlignment="1">
      <alignment horizontal="center" vertical="center"/>
    </xf>
    <xf numFmtId="0" fontId="9" fillId="0" borderId="17" xfId="2" applyFont="1" applyBorder="1" applyAlignment="1">
      <alignment vertical="center" wrapText="1"/>
    </xf>
    <xf numFmtId="0" fontId="6" fillId="0" borderId="6" xfId="1" applyFont="1" applyBorder="1" applyAlignment="1">
      <alignment horizontal="left" vertical="center"/>
    </xf>
    <xf numFmtId="0" fontId="6" fillId="0" borderId="14" xfId="2" applyFont="1" applyBorder="1" applyAlignment="1">
      <alignment horizontal="center" vertical="center"/>
    </xf>
    <xf numFmtId="0" fontId="6" fillId="0" borderId="19" xfId="2" applyFont="1" applyBorder="1" applyAlignment="1">
      <alignment horizontal="left" vertical="center" wrapText="1"/>
    </xf>
    <xf numFmtId="0" fontId="1" fillId="0" borderId="19" xfId="2" applyBorder="1" applyAlignment="1">
      <alignment vertical="center"/>
    </xf>
    <xf numFmtId="0" fontId="6" fillId="5" borderId="21" xfId="2" applyFont="1" applyFill="1" applyBorder="1" applyAlignment="1">
      <alignment horizontal="left" vertical="center"/>
    </xf>
    <xf numFmtId="0" fontId="6" fillId="5" borderId="14" xfId="2" applyFont="1" applyFill="1" applyBorder="1" applyAlignment="1">
      <alignment horizontal="left" vertical="center" wrapText="1"/>
    </xf>
    <xf numFmtId="0" fontId="6" fillId="5" borderId="6" xfId="2" applyFont="1" applyFill="1" applyBorder="1" applyAlignment="1">
      <alignment horizontal="left" vertical="center" wrapText="1"/>
    </xf>
    <xf numFmtId="0" fontId="1" fillId="3" borderId="19" xfId="2" applyFill="1" applyBorder="1" applyAlignment="1">
      <alignment vertical="center" wrapText="1"/>
    </xf>
    <xf numFmtId="164" fontId="14" fillId="4" borderId="17" xfId="2" applyNumberFormat="1" applyFont="1" applyFill="1" applyBorder="1" applyAlignment="1">
      <alignment horizontal="center" vertical="center"/>
    </xf>
    <xf numFmtId="164" fontId="15" fillId="4" borderId="17" xfId="2" applyNumberFormat="1" applyFont="1" applyFill="1" applyBorder="1" applyAlignment="1">
      <alignment horizontal="center" vertical="center"/>
    </xf>
    <xf numFmtId="164" fontId="16" fillId="4" borderId="27" xfId="2" applyNumberFormat="1" applyFont="1" applyFill="1" applyBorder="1" applyAlignment="1">
      <alignment horizontal="center" vertical="center"/>
    </xf>
    <xf numFmtId="0" fontId="8" fillId="0" borderId="13" xfId="1" applyFont="1" applyBorder="1" applyAlignment="1">
      <alignment horizontal="left" vertical="center"/>
    </xf>
    <xf numFmtId="0" fontId="8" fillId="0" borderId="3" xfId="1" applyFont="1" applyBorder="1" applyAlignment="1">
      <alignment vertical="center"/>
    </xf>
    <xf numFmtId="0" fontId="6" fillId="0" borderId="31" xfId="2" applyFont="1" applyBorder="1" applyAlignment="1">
      <alignment horizontal="center" vertical="center"/>
    </xf>
    <xf numFmtId="0" fontId="6" fillId="0" borderId="30" xfId="2" applyFont="1" applyBorder="1" applyAlignment="1">
      <alignment horizontal="center" vertical="center"/>
    </xf>
    <xf numFmtId="0" fontId="6" fillId="0" borderId="34" xfId="2" applyFont="1" applyBorder="1" applyAlignment="1">
      <alignment horizontal="center" vertical="center"/>
    </xf>
    <xf numFmtId="0" fontId="9" fillId="0" borderId="31" xfId="1" applyFont="1" applyBorder="1" applyAlignment="1">
      <alignment horizontal="center" vertical="center"/>
    </xf>
    <xf numFmtId="0" fontId="9" fillId="0" borderId="30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1" fillId="0" borderId="30" xfId="2" applyBorder="1" applyAlignment="1">
      <alignment vertical="center"/>
    </xf>
    <xf numFmtId="0" fontId="1" fillId="0" borderId="34" xfId="2" applyBorder="1" applyAlignment="1">
      <alignment vertical="center"/>
    </xf>
    <xf numFmtId="0" fontId="6" fillId="3" borderId="18" xfId="2" applyFont="1" applyFill="1" applyBorder="1" applyAlignment="1">
      <alignment horizontal="center" vertical="center" wrapText="1"/>
    </xf>
    <xf numFmtId="0" fontId="11" fillId="0" borderId="17" xfId="1" applyFont="1" applyBorder="1" applyAlignment="1">
      <alignment vertical="center"/>
    </xf>
    <xf numFmtId="0" fontId="7" fillId="2" borderId="35" xfId="1" applyFont="1" applyFill="1" applyBorder="1" applyAlignment="1">
      <alignment vertical="center"/>
    </xf>
    <xf numFmtId="0" fontId="5" fillId="5" borderId="37" xfId="2" applyFont="1" applyFill="1" applyBorder="1" applyAlignment="1">
      <alignment horizontal="left" vertical="center" wrapText="1"/>
    </xf>
    <xf numFmtId="0" fontId="6" fillId="2" borderId="37" xfId="2" applyFont="1" applyFill="1" applyBorder="1" applyAlignment="1">
      <alignment horizontal="center" vertical="center"/>
    </xf>
    <xf numFmtId="0" fontId="1" fillId="0" borderId="18" xfId="2" applyBorder="1" applyAlignment="1">
      <alignment vertical="center"/>
    </xf>
    <xf numFmtId="164" fontId="16" fillId="4" borderId="4" xfId="2" applyNumberFormat="1" applyFont="1" applyFill="1" applyBorder="1" applyAlignment="1">
      <alignment horizontal="center" vertical="center"/>
    </xf>
    <xf numFmtId="0" fontId="6" fillId="4" borderId="11" xfId="2" applyFont="1" applyFill="1" applyBorder="1" applyAlignment="1">
      <alignment horizontal="center" vertical="center"/>
    </xf>
    <xf numFmtId="0" fontId="6" fillId="4" borderId="5" xfId="2" applyFont="1" applyFill="1" applyBorder="1" applyAlignment="1">
      <alignment horizontal="center" vertical="center"/>
    </xf>
    <xf numFmtId="0" fontId="1" fillId="4" borderId="9" xfId="2" applyFill="1" applyBorder="1" applyAlignment="1">
      <alignment vertical="center" wrapText="1"/>
    </xf>
    <xf numFmtId="0" fontId="6" fillId="4" borderId="9" xfId="2" applyFont="1" applyFill="1" applyBorder="1" applyAlignment="1">
      <alignment horizontal="center" vertical="center"/>
    </xf>
    <xf numFmtId="0" fontId="1" fillId="0" borderId="0" xfId="2" applyAlignment="1">
      <alignment vertical="center" wrapText="1"/>
    </xf>
    <xf numFmtId="0" fontId="6" fillId="0" borderId="0" xfId="0" applyFont="1"/>
    <xf numFmtId="0" fontId="28" fillId="6" borderId="15" xfId="2" applyFont="1" applyFill="1" applyBorder="1" applyAlignment="1">
      <alignment horizontal="center" vertical="center"/>
    </xf>
    <xf numFmtId="0" fontId="1" fillId="6" borderId="15" xfId="2" applyFill="1" applyBorder="1" applyAlignment="1">
      <alignment horizontal="left" vertical="center"/>
    </xf>
    <xf numFmtId="0" fontId="2" fillId="0" borderId="0" xfId="2" applyFont="1" applyAlignment="1">
      <alignment vertical="center"/>
    </xf>
    <xf numFmtId="0" fontId="1" fillId="0" borderId="0" xfId="2" applyAlignment="1">
      <alignment horizontal="center" vertical="center"/>
    </xf>
    <xf numFmtId="0" fontId="2" fillId="0" borderId="0" xfId="2" applyFont="1" applyAlignment="1">
      <alignment vertical="center" wrapText="1"/>
    </xf>
    <xf numFmtId="0" fontId="6" fillId="6" borderId="15" xfId="2" applyFont="1" applyFill="1" applyBorder="1" applyAlignment="1">
      <alignment horizontal="left" vertical="center"/>
    </xf>
    <xf numFmtId="0" fontId="10" fillId="6" borderId="15" xfId="2" applyFont="1" applyFill="1" applyBorder="1" applyAlignment="1">
      <alignment horizontal="left" vertical="center"/>
    </xf>
    <xf numFmtId="0" fontId="5" fillId="0" borderId="0" xfId="2" applyFont="1" applyAlignment="1">
      <alignment horizontal="center" vertical="center"/>
    </xf>
    <xf numFmtId="0" fontId="1" fillId="7" borderId="15" xfId="2" applyFill="1" applyBorder="1" applyAlignment="1">
      <alignment horizontal="center" vertical="center"/>
    </xf>
    <xf numFmtId="0" fontId="6" fillId="7" borderId="15" xfId="2" applyFont="1" applyFill="1" applyBorder="1" applyAlignment="1">
      <alignment horizontal="left" vertical="center" wrapText="1"/>
    </xf>
    <xf numFmtId="0" fontId="30" fillId="0" borderId="0" xfId="0" applyFont="1"/>
    <xf numFmtId="0" fontId="9" fillId="10" borderId="7" xfId="2" applyFont="1" applyFill="1" applyBorder="1" applyAlignment="1">
      <alignment horizontal="center" vertical="center"/>
    </xf>
    <xf numFmtId="0" fontId="1" fillId="10" borderId="15" xfId="2" applyFill="1" applyBorder="1"/>
    <xf numFmtId="0" fontId="1" fillId="10" borderId="16" xfId="2" applyFill="1" applyBorder="1"/>
    <xf numFmtId="0" fontId="8" fillId="11" borderId="20" xfId="2" applyFont="1" applyFill="1" applyBorder="1" applyAlignment="1">
      <alignment horizontal="left" vertical="center"/>
    </xf>
    <xf numFmtId="0" fontId="8" fillId="11" borderId="21" xfId="2" applyFont="1" applyFill="1" applyBorder="1" applyAlignment="1">
      <alignment horizontal="left" vertical="center"/>
    </xf>
    <xf numFmtId="0" fontId="6" fillId="11" borderId="7" xfId="2" applyFont="1" applyFill="1" applyBorder="1" applyAlignment="1">
      <alignment horizontal="center" vertical="center"/>
    </xf>
    <xf numFmtId="0" fontId="6" fillId="11" borderId="15" xfId="2" applyFont="1" applyFill="1" applyBorder="1" applyAlignment="1">
      <alignment horizontal="center" vertical="center"/>
    </xf>
    <xf numFmtId="0" fontId="6" fillId="11" borderId="16" xfId="2" applyFont="1" applyFill="1" applyBorder="1" applyAlignment="1">
      <alignment horizontal="center" vertical="center"/>
    </xf>
    <xf numFmtId="0" fontId="9" fillId="11" borderId="7" xfId="1" applyFont="1" applyFill="1" applyBorder="1" applyAlignment="1">
      <alignment horizontal="center" vertical="center"/>
    </xf>
    <xf numFmtId="0" fontId="6" fillId="11" borderId="6" xfId="2" applyFont="1" applyFill="1" applyBorder="1" applyAlignment="1">
      <alignment horizontal="center" vertical="center"/>
    </xf>
    <xf numFmtId="0" fontId="9" fillId="11" borderId="6" xfId="2" applyFont="1" applyFill="1" applyBorder="1" applyAlignment="1">
      <alignment horizontal="center" vertical="center"/>
    </xf>
    <xf numFmtId="0" fontId="10" fillId="11" borderId="7" xfId="2" applyFont="1" applyFill="1" applyBorder="1" applyAlignment="1">
      <alignment horizontal="center" vertical="center"/>
    </xf>
    <xf numFmtId="0" fontId="10" fillId="11" borderId="15" xfId="2" applyFont="1" applyFill="1" applyBorder="1" applyAlignment="1">
      <alignment horizontal="left" vertical="center"/>
    </xf>
    <xf numFmtId="0" fontId="10" fillId="11" borderId="16" xfId="2" applyFont="1" applyFill="1" applyBorder="1" applyAlignment="1">
      <alignment horizontal="left" vertical="center" wrapText="1"/>
    </xf>
    <xf numFmtId="0" fontId="8" fillId="11" borderId="6" xfId="2" applyFont="1" applyFill="1" applyBorder="1" applyAlignment="1">
      <alignment horizontal="left" vertical="center"/>
    </xf>
    <xf numFmtId="0" fontId="5" fillId="11" borderId="18" xfId="2" applyFont="1" applyFill="1" applyBorder="1" applyAlignment="1">
      <alignment horizontal="center" vertical="center"/>
    </xf>
    <xf numFmtId="0" fontId="6" fillId="9" borderId="7" xfId="2" applyFont="1" applyFill="1" applyBorder="1" applyAlignment="1">
      <alignment horizontal="center" vertical="center"/>
    </xf>
    <xf numFmtId="0" fontId="6" fillId="9" borderId="15" xfId="2" applyFont="1" applyFill="1" applyBorder="1" applyAlignment="1">
      <alignment horizontal="left" vertical="center"/>
    </xf>
    <xf numFmtId="0" fontId="6" fillId="9" borderId="16" xfId="2" applyFont="1" applyFill="1" applyBorder="1" applyAlignment="1">
      <alignment horizontal="left" vertical="center" wrapText="1"/>
    </xf>
    <xf numFmtId="0" fontId="9" fillId="9" borderId="21" xfId="1" applyFont="1" applyFill="1" applyBorder="1" applyAlignment="1">
      <alignment horizontal="center" vertical="center"/>
    </xf>
    <xf numFmtId="0" fontId="8" fillId="9" borderId="15" xfId="2" applyFont="1" applyFill="1" applyBorder="1" applyAlignment="1">
      <alignment horizontal="left" vertical="center"/>
    </xf>
    <xf numFmtId="0" fontId="8" fillId="9" borderId="14" xfId="2" applyFont="1" applyFill="1" applyBorder="1" applyAlignment="1">
      <alignment horizontal="left" vertical="center"/>
    </xf>
    <xf numFmtId="0" fontId="8" fillId="12" borderId="6" xfId="2" applyFont="1" applyFill="1" applyBorder="1" applyAlignment="1">
      <alignment horizontal="left" vertical="center"/>
    </xf>
    <xf numFmtId="0" fontId="8" fillId="12" borderId="14" xfId="2" applyFont="1" applyFill="1" applyBorder="1" applyAlignment="1">
      <alignment horizontal="left" vertical="center"/>
    </xf>
    <xf numFmtId="0" fontId="6" fillId="13" borderId="7" xfId="2" applyFont="1" applyFill="1" applyBorder="1" applyAlignment="1">
      <alignment horizontal="center" vertical="center"/>
    </xf>
    <xf numFmtId="0" fontId="6" fillId="13" borderId="15" xfId="2" applyFont="1" applyFill="1" applyBorder="1" applyAlignment="1">
      <alignment horizontal="center" vertical="center"/>
    </xf>
    <xf numFmtId="0" fontId="6" fillId="13" borderId="16" xfId="2" applyFont="1" applyFill="1" applyBorder="1" applyAlignment="1">
      <alignment horizontal="center" vertical="center"/>
    </xf>
    <xf numFmtId="0" fontId="9" fillId="12" borderId="7" xfId="1" applyFont="1" applyFill="1" applyBorder="1" applyAlignment="1">
      <alignment horizontal="center" vertical="center"/>
    </xf>
    <xf numFmtId="0" fontId="6" fillId="12" borderId="15" xfId="2" applyFont="1" applyFill="1" applyBorder="1" applyAlignment="1">
      <alignment horizontal="center" vertical="center"/>
    </xf>
    <xf numFmtId="0" fontId="6" fillId="12" borderId="6" xfId="2" applyFont="1" applyFill="1" applyBorder="1" applyAlignment="1">
      <alignment horizontal="center" vertical="center"/>
    </xf>
    <xf numFmtId="0" fontId="9" fillId="12" borderId="14" xfId="1" applyFont="1" applyFill="1" applyBorder="1" applyAlignment="1">
      <alignment horizontal="center" vertical="center"/>
    </xf>
    <xf numFmtId="0" fontId="10" fillId="12" borderId="7" xfId="2" applyFont="1" applyFill="1" applyBorder="1" applyAlignment="1">
      <alignment horizontal="center" vertical="center"/>
    </xf>
    <xf numFmtId="0" fontId="10" fillId="12" borderId="15" xfId="2" applyFont="1" applyFill="1" applyBorder="1" applyAlignment="1">
      <alignment horizontal="left" vertical="center"/>
    </xf>
    <xf numFmtId="0" fontId="10" fillId="12" borderId="17" xfId="2" applyFont="1" applyFill="1" applyBorder="1" applyAlignment="1">
      <alignment horizontal="left" vertical="center" wrapText="1"/>
    </xf>
    <xf numFmtId="0" fontId="5" fillId="13" borderId="18" xfId="2" applyFont="1" applyFill="1" applyBorder="1" applyAlignment="1">
      <alignment horizontal="center" vertical="center"/>
    </xf>
    <xf numFmtId="0" fontId="1" fillId="12" borderId="6" xfId="2" applyFill="1" applyBorder="1"/>
    <xf numFmtId="0" fontId="10" fillId="12" borderId="17" xfId="1" applyFont="1" applyFill="1" applyBorder="1" applyAlignment="1">
      <alignment horizontal="center" vertical="center"/>
    </xf>
    <xf numFmtId="0" fontId="9" fillId="11" borderId="7" xfId="2" applyFont="1" applyFill="1" applyBorder="1" applyAlignment="1">
      <alignment horizontal="center" vertical="center"/>
    </xf>
    <xf numFmtId="0" fontId="9" fillId="11" borderId="15" xfId="2" applyFont="1" applyFill="1" applyBorder="1" applyAlignment="1">
      <alignment horizontal="center" vertical="center"/>
    </xf>
    <xf numFmtId="0" fontId="9" fillId="11" borderId="21" xfId="2" applyFont="1" applyFill="1" applyBorder="1" applyAlignment="1">
      <alignment horizontal="center" vertical="center"/>
    </xf>
    <xf numFmtId="0" fontId="1" fillId="11" borderId="18" xfId="2" applyFill="1" applyBorder="1" applyAlignment="1">
      <alignment horizontal="left" vertical="center"/>
    </xf>
    <xf numFmtId="0" fontId="6" fillId="12" borderId="7" xfId="2" applyFont="1" applyFill="1" applyBorder="1" applyAlignment="1">
      <alignment horizontal="center" vertical="center"/>
    </xf>
    <xf numFmtId="0" fontId="6" fillId="12" borderId="16" xfId="2" applyFont="1" applyFill="1" applyBorder="1" applyAlignment="1">
      <alignment horizontal="center" vertical="center"/>
    </xf>
    <xf numFmtId="0" fontId="9" fillId="12" borderId="15" xfId="1" applyFont="1" applyFill="1" applyBorder="1" applyAlignment="1">
      <alignment horizontal="center" vertical="center"/>
    </xf>
    <xf numFmtId="0" fontId="11" fillId="12" borderId="7" xfId="1" applyFont="1" applyFill="1" applyBorder="1" applyAlignment="1">
      <alignment horizontal="center" vertical="center"/>
    </xf>
    <xf numFmtId="0" fontId="11" fillId="12" borderId="22" xfId="2" applyFont="1" applyFill="1" applyBorder="1" applyAlignment="1">
      <alignment horizontal="left" vertical="center"/>
    </xf>
    <xf numFmtId="0" fontId="11" fillId="12" borderId="14" xfId="2" applyFont="1" applyFill="1" applyBorder="1" applyAlignment="1">
      <alignment horizontal="left" vertical="center"/>
    </xf>
    <xf numFmtId="0" fontId="1" fillId="12" borderId="18" xfId="2" applyFill="1" applyBorder="1" applyAlignment="1">
      <alignment horizontal="left" vertical="center"/>
    </xf>
    <xf numFmtId="0" fontId="1" fillId="12" borderId="6" xfId="2" applyFill="1" applyBorder="1" applyAlignment="1">
      <alignment vertical="center"/>
    </xf>
    <xf numFmtId="0" fontId="5" fillId="12" borderId="18" xfId="2" applyFont="1" applyFill="1" applyBorder="1" applyAlignment="1">
      <alignment horizontal="center" vertical="center"/>
    </xf>
    <xf numFmtId="0" fontId="6" fillId="11" borderId="17" xfId="2" applyFont="1" applyFill="1" applyBorder="1" applyAlignment="1">
      <alignment horizontal="center" vertical="center"/>
    </xf>
    <xf numFmtId="0" fontId="1" fillId="11" borderId="6" xfId="2" applyFill="1" applyBorder="1"/>
    <xf numFmtId="0" fontId="6" fillId="11" borderId="23" xfId="2" applyFont="1" applyFill="1" applyBorder="1" applyAlignment="1">
      <alignment horizontal="center" vertical="center"/>
    </xf>
    <xf numFmtId="0" fontId="9" fillId="11" borderId="15" xfId="1" applyFont="1" applyFill="1" applyBorder="1" applyAlignment="1">
      <alignment horizontal="center" vertical="center"/>
    </xf>
    <xf numFmtId="0" fontId="2" fillId="11" borderId="6" xfId="2" applyFont="1" applyFill="1" applyBorder="1" applyAlignment="1">
      <alignment wrapText="1"/>
    </xf>
    <xf numFmtId="0" fontId="8" fillId="12" borderId="6" xfId="3" applyFont="1" applyFill="1" applyBorder="1" applyAlignment="1">
      <alignment horizontal="left" vertical="center"/>
    </xf>
    <xf numFmtId="0" fontId="8" fillId="12" borderId="14" xfId="3" applyFont="1" applyFill="1" applyBorder="1" applyAlignment="1">
      <alignment horizontal="left" vertical="center"/>
    </xf>
    <xf numFmtId="0" fontId="9" fillId="12" borderId="7" xfId="2" applyFont="1" applyFill="1" applyBorder="1" applyAlignment="1">
      <alignment horizontal="center" vertical="center"/>
    </xf>
    <xf numFmtId="0" fontId="1" fillId="12" borderId="15" xfId="2" applyFill="1" applyBorder="1"/>
    <xf numFmtId="0" fontId="1" fillId="12" borderId="16" xfId="2" applyFill="1" applyBorder="1"/>
    <xf numFmtId="0" fontId="9" fillId="12" borderId="23" xfId="2" applyFont="1" applyFill="1" applyBorder="1" applyAlignment="1">
      <alignment horizontal="center" vertical="center"/>
    </xf>
    <xf numFmtId="0" fontId="9" fillId="12" borderId="15" xfId="2" applyFont="1" applyFill="1" applyBorder="1" applyAlignment="1">
      <alignment horizontal="center" vertical="center" wrapText="1"/>
    </xf>
    <xf numFmtId="0" fontId="9" fillId="12" borderId="16" xfId="2" applyFont="1" applyFill="1" applyBorder="1" applyAlignment="1">
      <alignment horizontal="center" vertical="center"/>
    </xf>
    <xf numFmtId="0" fontId="9" fillId="12" borderId="6" xfId="2" applyFont="1" applyFill="1" applyBorder="1" applyAlignment="1">
      <alignment horizontal="center" vertical="center" wrapText="1"/>
    </xf>
    <xf numFmtId="0" fontId="9" fillId="12" borderId="19" xfId="2" applyFont="1" applyFill="1" applyBorder="1" applyAlignment="1">
      <alignment horizontal="center" vertical="center" wrapText="1"/>
    </xf>
    <xf numFmtId="0" fontId="11" fillId="12" borderId="14" xfId="2" applyFont="1" applyFill="1" applyBorder="1" applyAlignment="1">
      <alignment horizontal="center" vertical="center" wrapText="1"/>
    </xf>
    <xf numFmtId="0" fontId="11" fillId="12" borderId="22" xfId="3" applyFont="1" applyFill="1" applyBorder="1" applyAlignment="1">
      <alignment horizontal="left" vertical="center"/>
    </xf>
    <xf numFmtId="0" fontId="11" fillId="12" borderId="14" xfId="3" applyFont="1" applyFill="1" applyBorder="1" applyAlignment="1">
      <alignment horizontal="left" vertical="center"/>
    </xf>
    <xf numFmtId="0" fontId="8" fillId="12" borderId="6" xfId="2" applyFont="1" applyFill="1" applyBorder="1" applyAlignment="1">
      <alignment wrapText="1"/>
    </xf>
    <xf numFmtId="0" fontId="8" fillId="12" borderId="19" xfId="2" applyFont="1" applyFill="1" applyBorder="1" applyAlignment="1">
      <alignment horizontal="left" vertical="center"/>
    </xf>
    <xf numFmtId="0" fontId="9" fillId="12" borderId="23" xfId="2" applyFont="1" applyFill="1" applyBorder="1" applyAlignment="1">
      <alignment horizontal="center" vertical="center" wrapText="1"/>
    </xf>
    <xf numFmtId="0" fontId="11" fillId="12" borderId="15" xfId="2" applyFont="1" applyFill="1" applyBorder="1" applyAlignment="1">
      <alignment horizontal="left" vertical="center" wrapText="1"/>
    </xf>
    <xf numFmtId="0" fontId="11" fillId="12" borderId="17" xfId="2" applyFont="1" applyFill="1" applyBorder="1" applyAlignment="1">
      <alignment horizontal="left" vertical="center" wrapText="1"/>
    </xf>
    <xf numFmtId="0" fontId="1" fillId="12" borderId="6" xfId="2" applyFill="1" applyBorder="1" applyAlignment="1">
      <alignment horizontal="left" vertical="center"/>
    </xf>
    <xf numFmtId="0" fontId="1" fillId="12" borderId="14" xfId="2" applyFill="1" applyBorder="1" applyAlignment="1">
      <alignment vertical="center"/>
    </xf>
    <xf numFmtId="0" fontId="10" fillId="12" borderId="17" xfId="2" applyFont="1" applyFill="1" applyBorder="1" applyAlignment="1">
      <alignment vertical="center"/>
    </xf>
    <xf numFmtId="0" fontId="12" fillId="12" borderId="19" xfId="5" applyFont="1" applyFill="1" applyBorder="1" applyAlignment="1">
      <alignment vertical="center"/>
    </xf>
    <xf numFmtId="0" fontId="6" fillId="10" borderId="15" xfId="2" applyFont="1" applyFill="1" applyBorder="1" applyAlignment="1">
      <alignment horizontal="center" vertical="center"/>
    </xf>
    <xf numFmtId="0" fontId="9" fillId="11" borderId="14" xfId="1" applyFont="1" applyFill="1" applyBorder="1" applyAlignment="1">
      <alignment horizontal="center" vertical="center"/>
    </xf>
    <xf numFmtId="0" fontId="1" fillId="12" borderId="0" xfId="2" applyFill="1"/>
    <xf numFmtId="0" fontId="0" fillId="12" borderId="0" xfId="0" applyFill="1"/>
    <xf numFmtId="0" fontId="6" fillId="0" borderId="29" xfId="2" applyFont="1" applyBorder="1" applyAlignment="1">
      <alignment horizontal="center" vertical="center"/>
    </xf>
    <xf numFmtId="0" fontId="14" fillId="4" borderId="6" xfId="1" applyFont="1" applyFill="1" applyBorder="1" applyAlignment="1">
      <alignment horizontal="right" vertical="center"/>
    </xf>
    <xf numFmtId="164" fontId="14" fillId="4" borderId="6" xfId="2" applyNumberFormat="1" applyFont="1" applyFill="1" applyBorder="1" applyAlignment="1">
      <alignment horizontal="center" vertical="center"/>
    </xf>
    <xf numFmtId="164" fontId="14" fillId="4" borderId="15" xfId="2" applyNumberFormat="1" applyFont="1" applyFill="1" applyBorder="1" applyAlignment="1">
      <alignment horizontal="center" vertical="center"/>
    </xf>
    <xf numFmtId="0" fontId="15" fillId="4" borderId="6" xfId="1" applyFont="1" applyFill="1" applyBorder="1" applyAlignment="1">
      <alignment horizontal="right" vertical="center"/>
    </xf>
    <xf numFmtId="164" fontId="15" fillId="4" borderId="6" xfId="2" applyNumberFormat="1" applyFont="1" applyFill="1" applyBorder="1" applyAlignment="1">
      <alignment horizontal="center" vertical="center"/>
    </xf>
    <xf numFmtId="0" fontId="5" fillId="7" borderId="15" xfId="2" applyFont="1" applyFill="1" applyBorder="1" applyAlignment="1">
      <alignment horizontal="center" vertical="center"/>
    </xf>
    <xf numFmtId="0" fontId="1" fillId="7" borderId="38" xfId="2" applyFill="1" applyBorder="1" applyAlignment="1">
      <alignment horizontal="left" vertical="center" wrapText="1"/>
    </xf>
    <xf numFmtId="0" fontId="16" fillId="4" borderId="10" xfId="1" applyFont="1" applyFill="1" applyBorder="1" applyAlignment="1">
      <alignment horizontal="right" vertical="center"/>
    </xf>
    <xf numFmtId="164" fontId="16" fillId="4" borderId="10" xfId="2" applyNumberFormat="1" applyFont="1" applyFill="1" applyBorder="1" applyAlignment="1">
      <alignment horizontal="center" vertical="center"/>
    </xf>
    <xf numFmtId="164" fontId="14" fillId="4" borderId="11" xfId="2" applyNumberFormat="1" applyFont="1" applyFill="1" applyBorder="1" applyAlignment="1">
      <alignment horizontal="center" vertical="center"/>
    </xf>
    <xf numFmtId="0" fontId="5" fillId="6" borderId="15" xfId="2" applyFont="1" applyFill="1" applyBorder="1" applyAlignment="1">
      <alignment horizontal="center" vertical="center"/>
    </xf>
    <xf numFmtId="0" fontId="29" fillId="7" borderId="15" xfId="2" applyFont="1" applyFill="1" applyBorder="1" applyAlignment="1">
      <alignment horizontal="center" vertical="center"/>
    </xf>
    <xf numFmtId="0" fontId="1" fillId="7" borderId="15" xfId="2" applyFill="1" applyBorder="1" applyAlignment="1">
      <alignment horizontal="center" vertical="center"/>
    </xf>
    <xf numFmtId="0" fontId="0" fillId="7" borderId="15" xfId="2" applyFont="1" applyFill="1" applyBorder="1" applyAlignment="1">
      <alignment horizontal="center" vertical="center" wrapText="1"/>
    </xf>
    <xf numFmtId="0" fontId="6" fillId="7" borderId="15" xfId="2" applyFont="1" applyFill="1" applyBorder="1" applyAlignment="1">
      <alignment horizontal="left" vertical="center"/>
    </xf>
    <xf numFmtId="0" fontId="1" fillId="8" borderId="15" xfId="2" applyFill="1" applyBorder="1" applyAlignment="1">
      <alignment horizontal="center" vertical="center"/>
    </xf>
    <xf numFmtId="0" fontId="1" fillId="7" borderId="15" xfId="2" applyFill="1" applyBorder="1" applyAlignment="1">
      <alignment horizontal="left" vertical="center"/>
    </xf>
    <xf numFmtId="0" fontId="7" fillId="2" borderId="12" xfId="1" applyFont="1" applyFill="1" applyBorder="1" applyAlignment="1">
      <alignment horizontal="left" vertical="center"/>
    </xf>
    <xf numFmtId="0" fontId="6" fillId="5" borderId="12" xfId="2" applyFont="1" applyFill="1" applyBorder="1" applyAlignment="1">
      <alignment horizontal="left" vertical="center" wrapText="1"/>
    </xf>
    <xf numFmtId="164" fontId="15" fillId="4" borderId="15" xfId="2" applyNumberFormat="1" applyFont="1" applyFill="1" applyBorder="1" applyAlignment="1">
      <alignment horizontal="center" vertical="center"/>
    </xf>
    <xf numFmtId="0" fontId="16" fillId="4" borderId="24" xfId="1" applyFont="1" applyFill="1" applyBorder="1" applyAlignment="1">
      <alignment horizontal="right" vertical="center"/>
    </xf>
    <xf numFmtId="164" fontId="16" fillId="4" borderId="25" xfId="2" applyNumberFormat="1" applyFont="1" applyFill="1" applyBorder="1" applyAlignment="1">
      <alignment horizontal="center" vertical="center"/>
    </xf>
    <xf numFmtId="0" fontId="7" fillId="2" borderId="35" xfId="1" applyFont="1" applyFill="1" applyBorder="1" applyAlignment="1">
      <alignment vertical="center"/>
    </xf>
    <xf numFmtId="0" fontId="6" fillId="2" borderId="36" xfId="2" applyFont="1" applyFill="1" applyBorder="1" applyAlignment="1">
      <alignment horizontal="center" vertical="center"/>
    </xf>
    <xf numFmtId="0" fontId="16" fillId="4" borderId="6" xfId="1" applyFont="1" applyFill="1" applyBorder="1" applyAlignment="1">
      <alignment horizontal="right" vertical="center"/>
    </xf>
    <xf numFmtId="164" fontId="16" fillId="4" borderId="6" xfId="2" applyNumberFormat="1" applyFont="1" applyFill="1" applyBorder="1" applyAlignment="1">
      <alignment horizontal="center" vertical="center"/>
    </xf>
    <xf numFmtId="164" fontId="16" fillId="4" borderId="15" xfId="2" applyNumberFormat="1" applyFont="1" applyFill="1" applyBorder="1" applyAlignment="1">
      <alignment horizontal="center" vertical="center"/>
    </xf>
    <xf numFmtId="0" fontId="6" fillId="5" borderId="6" xfId="1" applyFont="1" applyFill="1" applyBorder="1" applyAlignment="1">
      <alignment horizontal="left" vertical="center"/>
    </xf>
    <xf numFmtId="0" fontId="6" fillId="5" borderId="6" xfId="2" applyFont="1" applyFill="1" applyBorder="1" applyAlignment="1">
      <alignment horizontal="center" vertical="center"/>
    </xf>
    <xf numFmtId="0" fontId="6" fillId="5" borderId="15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9" fillId="5" borderId="6" xfId="1" applyFont="1" applyFill="1" applyBorder="1" applyAlignment="1">
      <alignment horizontal="left" vertical="center"/>
    </xf>
    <xf numFmtId="0" fontId="17" fillId="5" borderId="12" xfId="5" applyFont="1" applyFill="1" applyBorder="1" applyAlignment="1">
      <alignment horizontal="left" vertical="center" wrapText="1"/>
    </xf>
    <xf numFmtId="0" fontId="19" fillId="2" borderId="12" xfId="2" applyFont="1" applyFill="1" applyBorder="1" applyAlignment="1">
      <alignment horizontal="left" vertical="center" wrapText="1"/>
    </xf>
    <xf numFmtId="0" fontId="9" fillId="2" borderId="29" xfId="1" applyFont="1" applyFill="1" applyBorder="1" applyAlignment="1">
      <alignment horizontal="left" vertical="center"/>
    </xf>
    <xf numFmtId="0" fontId="6" fillId="2" borderId="29" xfId="2" applyFont="1" applyFill="1" applyBorder="1" applyAlignment="1">
      <alignment horizontal="center" vertical="center"/>
    </xf>
    <xf numFmtId="0" fontId="6" fillId="2" borderId="30" xfId="2" applyFont="1" applyFill="1" applyBorder="1" applyAlignment="1">
      <alignment horizontal="center" vertical="center"/>
    </xf>
    <xf numFmtId="0" fontId="6" fillId="2" borderId="32" xfId="2" applyFont="1" applyFill="1" applyBorder="1" applyAlignment="1">
      <alignment horizontal="center" vertical="center"/>
    </xf>
    <xf numFmtId="164" fontId="16" fillId="4" borderId="24" xfId="2" applyNumberFormat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left" vertical="center"/>
    </xf>
    <xf numFmtId="0" fontId="6" fillId="2" borderId="6" xfId="2" applyFont="1" applyFill="1" applyBorder="1" applyAlignment="1">
      <alignment horizontal="center" vertical="center"/>
    </xf>
    <xf numFmtId="0" fontId="6" fillId="2" borderId="15" xfId="2" applyFont="1" applyFill="1" applyBorder="1" applyAlignment="1">
      <alignment horizontal="center" vertical="center"/>
    </xf>
    <xf numFmtId="0" fontId="6" fillId="2" borderId="12" xfId="2" applyFont="1" applyFill="1" applyBorder="1" applyAlignment="1">
      <alignment horizontal="left" vertical="center" wrapText="1"/>
    </xf>
    <xf numFmtId="0" fontId="6" fillId="2" borderId="13" xfId="2" applyFont="1" applyFill="1" applyBorder="1" applyAlignment="1">
      <alignment horizontal="left" vertical="center" wrapText="1"/>
    </xf>
    <xf numFmtId="0" fontId="6" fillId="13" borderId="6" xfId="2" applyFont="1" applyFill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6" fillId="9" borderId="12" xfId="2" applyFont="1" applyFill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</cellXfs>
  <cellStyles count="6">
    <cellStyle name="Excel_BuiltIn_Magyarázó szöveg" xfId="5" xr:uid="{00000000-0005-0000-0000-00000A000000}"/>
    <cellStyle name="Magyarázó szöveg 2" xfId="1" xr:uid="{00000000-0005-0000-0000-000006000000}"/>
    <cellStyle name="Normál" xfId="0" builtinId="0"/>
    <cellStyle name="Normál 2" xfId="2" xr:uid="{00000000-0005-0000-0000-000007000000}"/>
    <cellStyle name="Normál 2 3" xfId="3" xr:uid="{00000000-0005-0000-0000-000008000000}"/>
    <cellStyle name="Normál 3" xfId="4" xr:uid="{00000000-0005-0000-0000-000009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C0504D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99FF66"/>
      <rgbColor rgb="FFDDDDDD"/>
      <rgbColor rgb="FFFFFF66"/>
      <rgbColor rgb="FF99CCFF"/>
      <rgbColor rgb="FFFF99CC"/>
      <rgbColor rgb="FFCC99FF"/>
      <rgbColor rgb="FFFFCC99"/>
      <rgbColor rgb="FF3366FF"/>
      <rgbColor rgb="FF00AAF0"/>
      <rgbColor rgb="FF92D050"/>
      <rgbColor rgb="FFFFC000"/>
      <rgbColor rgb="FFFF9900"/>
      <rgbColor rgb="FFE46C0A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733"/>
  <sheetViews>
    <sheetView tabSelected="1" zoomScaleNormal="100" workbookViewId="0">
      <selection activeCell="A85" sqref="A85:XFD86"/>
    </sheetView>
  </sheetViews>
  <sheetFormatPr defaultColWidth="9" defaultRowHeight="15.75"/>
  <cols>
    <col min="1" max="1" width="18.42578125" style="2" customWidth="1"/>
    <col min="2" max="2" width="70.28515625" style="3" customWidth="1"/>
    <col min="3" max="3" width="3.5703125" style="2" customWidth="1"/>
    <col min="4" max="6" width="3.5703125" style="4" customWidth="1"/>
    <col min="7" max="7" width="3.5703125" style="2" customWidth="1"/>
    <col min="8" max="9" width="3.5703125" style="4" customWidth="1"/>
    <col min="10" max="10" width="4.140625" style="2" customWidth="1"/>
    <col min="11" max="11" width="6.42578125" style="3" customWidth="1"/>
    <col min="12" max="12" width="4.140625" style="5" customWidth="1"/>
    <col min="13" max="13" width="18" style="4" customWidth="1"/>
    <col min="14" max="14" width="40.5703125" style="4" customWidth="1"/>
    <col min="15" max="15" width="17.85546875" style="6" customWidth="1"/>
    <col min="16" max="16" width="33.42578125" style="7" customWidth="1"/>
    <col min="17" max="17" width="63.85546875" style="4" customWidth="1"/>
    <col min="18" max="18" width="68.85546875" style="3" customWidth="1"/>
    <col min="19" max="19" width="11.5703125" style="3" customWidth="1"/>
    <col min="20" max="251" width="9" style="3"/>
    <col min="252" max="252" width="22.5703125" style="3" customWidth="1"/>
    <col min="253" max="253" width="43.85546875" style="3" customWidth="1"/>
    <col min="254" max="257" width="3.5703125" style="3" customWidth="1"/>
    <col min="258" max="261" width="5.140625" style="3" customWidth="1"/>
    <col min="262" max="262" width="3.5703125" style="3" customWidth="1"/>
    <col min="263" max="263" width="6" style="3" customWidth="1"/>
    <col min="264" max="264" width="4.140625" style="3" customWidth="1"/>
    <col min="265" max="265" width="18" style="3" customWidth="1"/>
    <col min="266" max="266" width="29.28515625" style="3" customWidth="1"/>
    <col min="267" max="267" width="3.42578125" style="3" customWidth="1"/>
    <col min="268" max="268" width="3.7109375" style="3" customWidth="1"/>
    <col min="269" max="269" width="2.7109375" style="3" customWidth="1"/>
    <col min="270" max="270" width="3.140625" style="3" customWidth="1"/>
    <col min="271" max="271" width="18.85546875" style="3" customWidth="1"/>
    <col min="272" max="272" width="56.5703125" style="3" customWidth="1"/>
    <col min="273" max="507" width="9" style="3"/>
    <col min="508" max="508" width="22.5703125" style="3" customWidth="1"/>
    <col min="509" max="509" width="43.85546875" style="3" customWidth="1"/>
    <col min="510" max="513" width="3.5703125" style="3" customWidth="1"/>
    <col min="514" max="517" width="5.140625" style="3" customWidth="1"/>
    <col min="518" max="518" width="3.5703125" style="3" customWidth="1"/>
    <col min="519" max="519" width="6" style="3" customWidth="1"/>
    <col min="520" max="520" width="4.140625" style="3" customWidth="1"/>
    <col min="521" max="521" width="18" style="3" customWidth="1"/>
    <col min="522" max="522" width="29.28515625" style="3" customWidth="1"/>
    <col min="523" max="523" width="3.42578125" style="3" customWidth="1"/>
    <col min="524" max="524" width="3.7109375" style="3" customWidth="1"/>
    <col min="525" max="525" width="2.7109375" style="3" customWidth="1"/>
    <col min="526" max="526" width="3.140625" style="3" customWidth="1"/>
    <col min="527" max="527" width="18.85546875" style="3" customWidth="1"/>
    <col min="528" max="528" width="56.5703125" style="3" customWidth="1"/>
    <col min="529" max="763" width="9" style="3"/>
    <col min="764" max="764" width="22.5703125" style="3" customWidth="1"/>
    <col min="765" max="765" width="43.85546875" style="3" customWidth="1"/>
    <col min="766" max="769" width="3.5703125" style="3" customWidth="1"/>
    <col min="770" max="773" width="5.140625" style="3" customWidth="1"/>
    <col min="774" max="774" width="3.5703125" style="3" customWidth="1"/>
    <col min="775" max="775" width="6" style="3" customWidth="1"/>
    <col min="776" max="776" width="4.140625" style="3" customWidth="1"/>
    <col min="777" max="777" width="18" style="3" customWidth="1"/>
    <col min="778" max="778" width="29.28515625" style="3" customWidth="1"/>
    <col min="779" max="779" width="3.42578125" style="3" customWidth="1"/>
    <col min="780" max="780" width="3.7109375" style="3" customWidth="1"/>
    <col min="781" max="781" width="2.7109375" style="3" customWidth="1"/>
    <col min="782" max="782" width="3.140625" style="3" customWidth="1"/>
    <col min="783" max="783" width="18.85546875" style="3" customWidth="1"/>
    <col min="784" max="784" width="56.5703125" style="3" customWidth="1"/>
    <col min="785" max="1019" width="9" style="3"/>
    <col min="1020" max="1020" width="22.5703125" style="3" customWidth="1"/>
    <col min="1021" max="1021" width="43.85546875" style="3" customWidth="1"/>
    <col min="1022" max="1024" width="3.5703125" style="3" customWidth="1"/>
  </cols>
  <sheetData>
    <row r="1" spans="1:17" ht="42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18" customHeight="1">
      <c r="A3" s="386" t="s">
        <v>2</v>
      </c>
      <c r="B3" s="387" t="s">
        <v>3</v>
      </c>
      <c r="C3" s="388" t="s">
        <v>4</v>
      </c>
      <c r="D3" s="388"/>
      <c r="E3" s="388"/>
      <c r="F3" s="388"/>
      <c r="G3" s="389" t="s">
        <v>5</v>
      </c>
      <c r="H3" s="389"/>
      <c r="I3" s="389"/>
      <c r="J3" s="386" t="s">
        <v>6</v>
      </c>
      <c r="K3" s="387" t="s">
        <v>7</v>
      </c>
      <c r="L3" s="386" t="s">
        <v>8</v>
      </c>
      <c r="M3" s="386"/>
      <c r="N3" s="386"/>
      <c r="O3" s="390" t="s">
        <v>9</v>
      </c>
      <c r="P3" s="391" t="s">
        <v>10</v>
      </c>
      <c r="Q3" s="384"/>
    </row>
    <row r="4" spans="1:17" ht="12.75" customHeight="1">
      <c r="A4" s="386"/>
      <c r="B4" s="387"/>
      <c r="C4" s="11">
        <v>1</v>
      </c>
      <c r="D4" s="12">
        <v>2</v>
      </c>
      <c r="E4" s="12">
        <v>3</v>
      </c>
      <c r="F4" s="13">
        <v>4</v>
      </c>
      <c r="G4" s="11" t="s">
        <v>11</v>
      </c>
      <c r="H4" s="12" t="s">
        <v>12</v>
      </c>
      <c r="I4" s="12" t="s">
        <v>13</v>
      </c>
      <c r="J4" s="386"/>
      <c r="K4" s="387"/>
      <c r="L4" s="386"/>
      <c r="M4" s="386"/>
      <c r="N4" s="386"/>
      <c r="O4" s="390"/>
      <c r="P4" s="391"/>
      <c r="Q4" s="384"/>
    </row>
    <row r="5" spans="1:17" s="14" customFormat="1" ht="40.5" customHeight="1">
      <c r="A5" s="355" t="s">
        <v>14</v>
      </c>
      <c r="B5" s="355"/>
      <c r="C5" s="385" t="s">
        <v>15</v>
      </c>
      <c r="D5" s="385"/>
      <c r="E5" s="385"/>
      <c r="F5" s="385"/>
      <c r="G5" s="385"/>
      <c r="H5" s="385"/>
      <c r="I5" s="385"/>
      <c r="J5" s="385"/>
      <c r="K5" s="385"/>
      <c r="L5" s="385"/>
      <c r="M5" s="385"/>
      <c r="N5" s="385"/>
      <c r="O5" s="385"/>
      <c r="P5" s="385"/>
      <c r="Q5" s="385"/>
    </row>
    <row r="6" spans="1:17" ht="12.75" customHeight="1">
      <c r="A6" s="15" t="s">
        <v>16</v>
      </c>
      <c r="B6" s="16" t="s">
        <v>17</v>
      </c>
      <c r="C6" s="17"/>
      <c r="D6" s="18" t="s">
        <v>18</v>
      </c>
      <c r="E6" s="18"/>
      <c r="F6" s="19"/>
      <c r="G6" s="17">
        <v>2</v>
      </c>
      <c r="H6" s="20">
        <v>1</v>
      </c>
      <c r="I6" s="18"/>
      <c r="J6" s="21">
        <v>4</v>
      </c>
      <c r="K6" s="22" t="s">
        <v>19</v>
      </c>
      <c r="L6" s="23"/>
      <c r="M6" s="24"/>
      <c r="N6" s="25"/>
      <c r="O6" s="26" t="s">
        <v>20</v>
      </c>
      <c r="P6" s="27"/>
      <c r="Q6" s="28" t="s">
        <v>21</v>
      </c>
    </row>
    <row r="7" spans="1:17" s="29" customFormat="1" ht="12.75" customHeight="1">
      <c r="A7" s="259" t="s">
        <v>25</v>
      </c>
      <c r="B7" s="260" t="s">
        <v>26</v>
      </c>
      <c r="C7" s="261"/>
      <c r="D7" s="262" t="s">
        <v>18</v>
      </c>
      <c r="E7" s="262"/>
      <c r="F7" s="263"/>
      <c r="G7" s="264">
        <v>3</v>
      </c>
      <c r="H7" s="262"/>
      <c r="I7" s="262"/>
      <c r="J7" s="265">
        <v>5</v>
      </c>
      <c r="K7" s="266" t="s">
        <v>19</v>
      </c>
      <c r="L7" s="267" t="s">
        <v>22</v>
      </c>
      <c r="M7" s="268" t="s">
        <v>27</v>
      </c>
      <c r="N7" s="269" t="s">
        <v>28</v>
      </c>
      <c r="O7" s="270" t="s">
        <v>29</v>
      </c>
      <c r="P7" s="271"/>
      <c r="Q7" s="270" t="s">
        <v>30</v>
      </c>
    </row>
    <row r="8" spans="1:17" s="29" customFormat="1" ht="12.75" customHeight="1">
      <c r="A8" s="259" t="s">
        <v>27</v>
      </c>
      <c r="B8" s="260" t="s">
        <v>28</v>
      </c>
      <c r="C8" s="261"/>
      <c r="D8" s="262" t="s">
        <v>18</v>
      </c>
      <c r="E8" s="262"/>
      <c r="F8" s="263"/>
      <c r="G8" s="264"/>
      <c r="H8" s="262">
        <v>2</v>
      </c>
      <c r="I8" s="262"/>
      <c r="J8" s="265">
        <v>3</v>
      </c>
      <c r="K8" s="266" t="s">
        <v>23</v>
      </c>
      <c r="L8" s="272"/>
      <c r="M8" s="273"/>
      <c r="N8" s="274"/>
      <c r="O8" s="270" t="s">
        <v>29</v>
      </c>
      <c r="P8" s="271"/>
      <c r="Q8" s="270" t="s">
        <v>31</v>
      </c>
    </row>
    <row r="9" spans="1:17" s="29" customFormat="1" ht="12.75" customHeight="1">
      <c r="A9" s="259" t="s">
        <v>32</v>
      </c>
      <c r="B9" s="260" t="s">
        <v>33</v>
      </c>
      <c r="C9" s="261" t="s">
        <v>18</v>
      </c>
      <c r="D9" s="262"/>
      <c r="E9" s="262"/>
      <c r="F9" s="263"/>
      <c r="G9" s="264">
        <v>3</v>
      </c>
      <c r="H9" s="262"/>
      <c r="I9" s="262"/>
      <c r="J9" s="265">
        <v>5</v>
      </c>
      <c r="K9" s="266" t="s">
        <v>19</v>
      </c>
      <c r="L9" s="267" t="s">
        <v>22</v>
      </c>
      <c r="M9" s="268" t="s">
        <v>34</v>
      </c>
      <c r="N9" s="269" t="s">
        <v>35</v>
      </c>
      <c r="O9" s="270" t="s">
        <v>29</v>
      </c>
      <c r="P9" s="271"/>
      <c r="Q9" s="270" t="s">
        <v>36</v>
      </c>
    </row>
    <row r="10" spans="1:17" s="29" customFormat="1" ht="12.75" customHeight="1">
      <c r="A10" s="259" t="s">
        <v>34</v>
      </c>
      <c r="B10" s="260" t="s">
        <v>35</v>
      </c>
      <c r="C10" s="261" t="s">
        <v>18</v>
      </c>
      <c r="D10" s="262"/>
      <c r="E10" s="262"/>
      <c r="F10" s="263"/>
      <c r="G10" s="264"/>
      <c r="H10" s="262">
        <v>2</v>
      </c>
      <c r="I10" s="262"/>
      <c r="J10" s="265">
        <v>3</v>
      </c>
      <c r="K10" s="266" t="s">
        <v>23</v>
      </c>
      <c r="L10" s="275"/>
      <c r="M10" s="276"/>
      <c r="N10" s="277"/>
      <c r="O10" s="270" t="s">
        <v>29</v>
      </c>
      <c r="P10" s="271"/>
      <c r="Q10" s="270" t="s">
        <v>37</v>
      </c>
    </row>
    <row r="11" spans="1:17" ht="12.75" customHeight="1">
      <c r="A11" s="278" t="s">
        <v>38</v>
      </c>
      <c r="B11" s="279" t="s">
        <v>39</v>
      </c>
      <c r="C11" s="280" t="s">
        <v>18</v>
      </c>
      <c r="D11" s="281"/>
      <c r="E11" s="281"/>
      <c r="F11" s="282"/>
      <c r="G11" s="283">
        <v>2</v>
      </c>
      <c r="H11" s="284"/>
      <c r="I11" s="284"/>
      <c r="J11" s="285">
        <v>4</v>
      </c>
      <c r="K11" s="286" t="s">
        <v>19</v>
      </c>
      <c r="L11" s="287" t="s">
        <v>22</v>
      </c>
      <c r="M11" s="288" t="s">
        <v>40</v>
      </c>
      <c r="N11" s="289" t="s">
        <v>41</v>
      </c>
      <c r="O11" s="278" t="s">
        <v>42</v>
      </c>
      <c r="P11" s="290"/>
      <c r="Q11" s="291" t="s">
        <v>43</v>
      </c>
    </row>
    <row r="12" spans="1:17" ht="12.75" customHeight="1">
      <c r="A12" s="278" t="s">
        <v>40</v>
      </c>
      <c r="B12" s="279" t="s">
        <v>41</v>
      </c>
      <c r="C12" s="280" t="s">
        <v>18</v>
      </c>
      <c r="D12" s="281"/>
      <c r="E12" s="281"/>
      <c r="F12" s="282"/>
      <c r="G12" s="283"/>
      <c r="H12" s="284">
        <v>2</v>
      </c>
      <c r="I12" s="284"/>
      <c r="J12" s="285">
        <v>3</v>
      </c>
      <c r="K12" s="286" t="s">
        <v>23</v>
      </c>
      <c r="L12" s="283"/>
      <c r="M12" s="288"/>
      <c r="N12" s="292"/>
      <c r="O12" s="278" t="s">
        <v>42</v>
      </c>
      <c r="P12" s="290"/>
      <c r="Q12" s="291" t="s">
        <v>44</v>
      </c>
    </row>
    <row r="13" spans="1:17" ht="12.75" customHeight="1">
      <c r="A13" s="259" t="s">
        <v>46</v>
      </c>
      <c r="B13" s="260" t="s">
        <v>47</v>
      </c>
      <c r="C13" s="261" t="s">
        <v>18</v>
      </c>
      <c r="D13" s="262"/>
      <c r="E13" s="262"/>
      <c r="F13" s="263"/>
      <c r="G13" s="293">
        <v>2</v>
      </c>
      <c r="H13" s="294"/>
      <c r="I13" s="262"/>
      <c r="J13" s="295">
        <v>3</v>
      </c>
      <c r="K13" s="266" t="s">
        <v>19</v>
      </c>
      <c r="L13" s="267" t="s">
        <v>22</v>
      </c>
      <c r="M13" s="268" t="s">
        <v>48</v>
      </c>
      <c r="N13" s="269" t="s">
        <v>49</v>
      </c>
      <c r="O13" s="270" t="s">
        <v>50</v>
      </c>
      <c r="P13" s="296"/>
      <c r="Q13" s="270" t="s">
        <v>51</v>
      </c>
    </row>
    <row r="14" spans="1:17" ht="12.75" customHeight="1">
      <c r="A14" s="259" t="s">
        <v>48</v>
      </c>
      <c r="B14" s="260" t="s">
        <v>49</v>
      </c>
      <c r="C14" s="261" t="s">
        <v>18</v>
      </c>
      <c r="D14" s="262"/>
      <c r="E14" s="262"/>
      <c r="F14" s="263"/>
      <c r="G14" s="293"/>
      <c r="H14" s="294">
        <v>2</v>
      </c>
      <c r="I14" s="262"/>
      <c r="J14" s="295">
        <v>3</v>
      </c>
      <c r="K14" s="266" t="s">
        <v>23</v>
      </c>
      <c r="L14" s="275"/>
      <c r="M14" s="276"/>
      <c r="N14" s="277"/>
      <c r="O14" s="270" t="s">
        <v>50</v>
      </c>
      <c r="P14" s="296"/>
      <c r="Q14" s="270" t="s">
        <v>52</v>
      </c>
    </row>
    <row r="15" spans="1:17" ht="12.75" customHeight="1">
      <c r="A15" s="278" t="s">
        <v>53</v>
      </c>
      <c r="B15" s="279" t="s">
        <v>54</v>
      </c>
      <c r="C15" s="297" t="s">
        <v>18</v>
      </c>
      <c r="D15" s="284"/>
      <c r="E15" s="284"/>
      <c r="F15" s="298"/>
      <c r="G15" s="297">
        <v>2</v>
      </c>
      <c r="H15" s="299"/>
      <c r="I15" s="284"/>
      <c r="J15" s="285">
        <v>3</v>
      </c>
      <c r="K15" s="286" t="s">
        <v>19</v>
      </c>
      <c r="L15" s="300" t="s">
        <v>22</v>
      </c>
      <c r="M15" s="301" t="s">
        <v>55</v>
      </c>
      <c r="N15" s="302" t="s">
        <v>56</v>
      </c>
      <c r="O15" s="278" t="s">
        <v>57</v>
      </c>
      <c r="P15" s="303"/>
      <c r="Q15" s="291" t="s">
        <v>58</v>
      </c>
    </row>
    <row r="16" spans="1:17" ht="12.75" customHeight="1">
      <c r="A16" s="278" t="s">
        <v>55</v>
      </c>
      <c r="B16" s="279" t="s">
        <v>56</v>
      </c>
      <c r="C16" s="297" t="s">
        <v>18</v>
      </c>
      <c r="D16" s="284"/>
      <c r="E16" s="284"/>
      <c r="F16" s="298"/>
      <c r="G16" s="297"/>
      <c r="H16" s="299">
        <v>2</v>
      </c>
      <c r="I16" s="284"/>
      <c r="J16" s="285">
        <v>3</v>
      </c>
      <c r="K16" s="286" t="s">
        <v>23</v>
      </c>
      <c r="L16" s="283"/>
      <c r="M16" s="288"/>
      <c r="N16" s="292"/>
      <c r="O16" s="278" t="s">
        <v>57</v>
      </c>
      <c r="P16" s="303"/>
      <c r="Q16" s="291" t="s">
        <v>59</v>
      </c>
    </row>
    <row r="17" spans="1:17" ht="12.75" customHeight="1">
      <c r="A17" s="278" t="s">
        <v>60</v>
      </c>
      <c r="B17" s="279" t="s">
        <v>61</v>
      </c>
      <c r="C17" s="297" t="s">
        <v>18</v>
      </c>
      <c r="D17" s="284"/>
      <c r="E17" s="284"/>
      <c r="F17" s="298"/>
      <c r="G17" s="297">
        <v>2</v>
      </c>
      <c r="H17" s="299"/>
      <c r="I17" s="284"/>
      <c r="J17" s="285">
        <v>3</v>
      </c>
      <c r="K17" s="286" t="s">
        <v>19</v>
      </c>
      <c r="L17" s="287" t="s">
        <v>22</v>
      </c>
      <c r="M17" s="288" t="s">
        <v>62</v>
      </c>
      <c r="N17" s="289" t="s">
        <v>63</v>
      </c>
      <c r="O17" s="304" t="s">
        <v>64</v>
      </c>
      <c r="P17" s="305"/>
      <c r="Q17" s="291" t="s">
        <v>65</v>
      </c>
    </row>
    <row r="18" spans="1:17" ht="12.75" customHeight="1">
      <c r="A18" s="278" t="s">
        <v>62</v>
      </c>
      <c r="B18" s="279" t="s">
        <v>63</v>
      </c>
      <c r="C18" s="297" t="s">
        <v>18</v>
      </c>
      <c r="D18" s="284"/>
      <c r="E18" s="284"/>
      <c r="F18" s="298"/>
      <c r="G18" s="297"/>
      <c r="H18" s="299">
        <v>2</v>
      </c>
      <c r="I18" s="284"/>
      <c r="J18" s="285">
        <v>3</v>
      </c>
      <c r="K18" s="286" t="s">
        <v>23</v>
      </c>
      <c r="L18" s="283"/>
      <c r="M18" s="288"/>
      <c r="N18" s="292"/>
      <c r="O18" s="304" t="s">
        <v>64</v>
      </c>
      <c r="P18" s="305"/>
      <c r="Q18" s="291" t="s">
        <v>66</v>
      </c>
    </row>
    <row r="19" spans="1:17" ht="12.75" customHeight="1">
      <c r="A19" s="259" t="s">
        <v>70</v>
      </c>
      <c r="B19" s="260" t="s">
        <v>71</v>
      </c>
      <c r="C19" s="261" t="s">
        <v>18</v>
      </c>
      <c r="D19" s="262"/>
      <c r="E19" s="262"/>
      <c r="F19" s="263"/>
      <c r="G19" s="293">
        <v>2</v>
      </c>
      <c r="H19" s="294"/>
      <c r="I19" s="306"/>
      <c r="J19" s="295">
        <v>3</v>
      </c>
      <c r="K19" s="266" t="s">
        <v>19</v>
      </c>
      <c r="L19" s="267" t="s">
        <v>22</v>
      </c>
      <c r="M19" s="268" t="s">
        <v>72</v>
      </c>
      <c r="N19" s="269" t="s">
        <v>73</v>
      </c>
      <c r="O19" s="270" t="s">
        <v>74</v>
      </c>
      <c r="P19" s="307"/>
      <c r="Q19" s="270" t="s">
        <v>75</v>
      </c>
    </row>
    <row r="20" spans="1:17" ht="12.75" customHeight="1">
      <c r="A20" s="259" t="s">
        <v>72</v>
      </c>
      <c r="B20" s="260" t="s">
        <v>73</v>
      </c>
      <c r="C20" s="261" t="s">
        <v>18</v>
      </c>
      <c r="D20" s="262"/>
      <c r="E20" s="262"/>
      <c r="F20" s="263"/>
      <c r="G20" s="293"/>
      <c r="H20" s="294">
        <v>2</v>
      </c>
      <c r="I20" s="306"/>
      <c r="J20" s="295">
        <v>3</v>
      </c>
      <c r="K20" s="266" t="s">
        <v>23</v>
      </c>
      <c r="L20" s="275"/>
      <c r="M20" s="276"/>
      <c r="N20" s="277"/>
      <c r="O20" s="270" t="s">
        <v>74</v>
      </c>
      <c r="P20" s="307"/>
      <c r="Q20" s="270" t="s">
        <v>76</v>
      </c>
    </row>
    <row r="21" spans="1:17" ht="12.75" customHeight="1">
      <c r="A21" s="259" t="s">
        <v>77</v>
      </c>
      <c r="B21" s="260" t="s">
        <v>78</v>
      </c>
      <c r="C21" s="261" t="s">
        <v>18</v>
      </c>
      <c r="D21" s="262"/>
      <c r="E21" s="262"/>
      <c r="F21" s="263"/>
      <c r="G21" s="293">
        <v>2</v>
      </c>
      <c r="H21" s="294"/>
      <c r="I21" s="306"/>
      <c r="J21" s="295">
        <v>3</v>
      </c>
      <c r="K21" s="266" t="s">
        <v>19</v>
      </c>
      <c r="L21" s="267" t="s">
        <v>22</v>
      </c>
      <c r="M21" s="268" t="s">
        <v>79</v>
      </c>
      <c r="N21" s="269" t="s">
        <v>80</v>
      </c>
      <c r="O21" s="270" t="s">
        <v>67</v>
      </c>
      <c r="P21" s="270"/>
      <c r="Q21" s="270" t="s">
        <v>81</v>
      </c>
    </row>
    <row r="22" spans="1:17" ht="12.75" customHeight="1">
      <c r="A22" s="259" t="s">
        <v>79</v>
      </c>
      <c r="B22" s="260" t="s">
        <v>80</v>
      </c>
      <c r="C22" s="261" t="s">
        <v>18</v>
      </c>
      <c r="D22" s="262"/>
      <c r="E22" s="262"/>
      <c r="F22" s="263"/>
      <c r="G22" s="293"/>
      <c r="H22" s="294">
        <v>1</v>
      </c>
      <c r="I22" s="306"/>
      <c r="J22" s="295">
        <v>1</v>
      </c>
      <c r="K22" s="266" t="s">
        <v>23</v>
      </c>
      <c r="L22" s="275"/>
      <c r="M22" s="276"/>
      <c r="N22" s="277"/>
      <c r="O22" s="270" t="s">
        <v>67</v>
      </c>
      <c r="P22" s="270"/>
      <c r="Q22" s="270" t="s">
        <v>82</v>
      </c>
    </row>
    <row r="23" spans="1:17" ht="12.75" customHeight="1">
      <c r="A23" s="259" t="s">
        <v>83</v>
      </c>
      <c r="B23" s="260" t="s">
        <v>84</v>
      </c>
      <c r="C23" s="261" t="s">
        <v>18</v>
      </c>
      <c r="D23" s="262"/>
      <c r="E23" s="262"/>
      <c r="F23" s="263"/>
      <c r="G23" s="308">
        <v>3</v>
      </c>
      <c r="H23" s="309"/>
      <c r="I23" s="306"/>
      <c r="J23" s="265">
        <v>4</v>
      </c>
      <c r="K23" s="266" t="s">
        <v>19</v>
      </c>
      <c r="L23" s="275"/>
      <c r="M23" s="276"/>
      <c r="N23" s="277"/>
      <c r="O23" s="270" t="s">
        <v>85</v>
      </c>
      <c r="P23" s="310"/>
      <c r="Q23" s="270" t="s">
        <v>86</v>
      </c>
    </row>
    <row r="24" spans="1:17" ht="12.75" customHeight="1">
      <c r="A24" s="259" t="s">
        <v>87</v>
      </c>
      <c r="B24" s="260" t="s">
        <v>88</v>
      </c>
      <c r="C24" s="261"/>
      <c r="D24" s="262" t="s">
        <v>18</v>
      </c>
      <c r="E24" s="262"/>
      <c r="F24" s="263"/>
      <c r="G24" s="293">
        <v>2</v>
      </c>
      <c r="H24" s="294"/>
      <c r="I24" s="306"/>
      <c r="J24" s="295">
        <v>3</v>
      </c>
      <c r="K24" s="266" t="s">
        <v>19</v>
      </c>
      <c r="L24" s="267" t="s">
        <v>22</v>
      </c>
      <c r="M24" s="268" t="s">
        <v>89</v>
      </c>
      <c r="N24" s="269" t="s">
        <v>90</v>
      </c>
      <c r="O24" s="270" t="s">
        <v>69</v>
      </c>
      <c r="P24" s="270"/>
      <c r="Q24" s="270" t="s">
        <v>91</v>
      </c>
    </row>
    <row r="25" spans="1:17" ht="12.75" customHeight="1">
      <c r="A25" s="259" t="s">
        <v>89</v>
      </c>
      <c r="B25" s="260" t="s">
        <v>90</v>
      </c>
      <c r="C25" s="261"/>
      <c r="D25" s="262" t="s">
        <v>18</v>
      </c>
      <c r="E25" s="262"/>
      <c r="F25" s="263"/>
      <c r="G25" s="293"/>
      <c r="H25" s="294">
        <v>2</v>
      </c>
      <c r="I25" s="306"/>
      <c r="J25" s="295">
        <v>3</v>
      </c>
      <c r="K25" s="266" t="s">
        <v>23</v>
      </c>
      <c r="L25" s="272"/>
      <c r="M25" s="273"/>
      <c r="N25" s="274"/>
      <c r="O25" s="270" t="s">
        <v>69</v>
      </c>
      <c r="P25" s="270"/>
      <c r="Q25" s="270" t="s">
        <v>92</v>
      </c>
    </row>
    <row r="26" spans="1:17" ht="12.75" customHeight="1">
      <c r="A26" s="311" t="s">
        <v>93</v>
      </c>
      <c r="B26" s="312" t="s">
        <v>94</v>
      </c>
      <c r="C26" s="313" t="s">
        <v>18</v>
      </c>
      <c r="D26" s="314"/>
      <c r="E26" s="314"/>
      <c r="F26" s="315"/>
      <c r="G26" s="316">
        <v>2</v>
      </c>
      <c r="H26" s="317"/>
      <c r="I26" s="318"/>
      <c r="J26" s="319">
        <v>3</v>
      </c>
      <c r="K26" s="320" t="s">
        <v>19</v>
      </c>
      <c r="L26" s="321" t="s">
        <v>22</v>
      </c>
      <c r="M26" s="322" t="s">
        <v>95</v>
      </c>
      <c r="N26" s="323" t="s">
        <v>96</v>
      </c>
      <c r="O26" s="324" t="s">
        <v>97</v>
      </c>
      <c r="P26" s="325"/>
      <c r="Q26" s="291" t="s">
        <v>98</v>
      </c>
    </row>
    <row r="27" spans="1:17" ht="12.75" customHeight="1">
      <c r="A27" s="311" t="s">
        <v>95</v>
      </c>
      <c r="B27" s="312" t="s">
        <v>96</v>
      </c>
      <c r="C27" s="313" t="s">
        <v>18</v>
      </c>
      <c r="D27" s="314"/>
      <c r="E27" s="314"/>
      <c r="F27" s="315"/>
      <c r="G27" s="326"/>
      <c r="H27" s="317">
        <v>2</v>
      </c>
      <c r="I27" s="318"/>
      <c r="J27" s="319">
        <v>3</v>
      </c>
      <c r="K27" s="320" t="s">
        <v>23</v>
      </c>
      <c r="L27" s="321"/>
      <c r="M27" s="327"/>
      <c r="N27" s="328"/>
      <c r="O27" s="324" t="s">
        <v>97</v>
      </c>
      <c r="P27" s="325"/>
      <c r="Q27" s="291" t="s">
        <v>99</v>
      </c>
    </row>
    <row r="28" spans="1:17" ht="12.75" customHeight="1">
      <c r="A28" s="259" t="s">
        <v>101</v>
      </c>
      <c r="B28" s="260" t="s">
        <v>102</v>
      </c>
      <c r="C28" s="261" t="s">
        <v>18</v>
      </c>
      <c r="D28" s="262"/>
      <c r="E28" s="262"/>
      <c r="F28" s="263"/>
      <c r="G28" s="293">
        <v>2</v>
      </c>
      <c r="H28" s="294"/>
      <c r="I28" s="262"/>
      <c r="J28" s="295">
        <v>3</v>
      </c>
      <c r="K28" s="266" t="s">
        <v>19</v>
      </c>
      <c r="L28" s="267" t="s">
        <v>22</v>
      </c>
      <c r="M28" s="268" t="s">
        <v>103</v>
      </c>
      <c r="N28" s="269" t="s">
        <v>104</v>
      </c>
      <c r="O28" s="270" t="s">
        <v>100</v>
      </c>
      <c r="P28" s="270"/>
      <c r="Q28" s="270" t="s">
        <v>105</v>
      </c>
    </row>
    <row r="29" spans="1:17" ht="12.75" customHeight="1">
      <c r="A29" s="259" t="s">
        <v>103</v>
      </c>
      <c r="B29" s="260" t="s">
        <v>104</v>
      </c>
      <c r="C29" s="261" t="s">
        <v>18</v>
      </c>
      <c r="D29" s="262"/>
      <c r="E29" s="262"/>
      <c r="F29" s="263"/>
      <c r="G29" s="293"/>
      <c r="H29" s="294">
        <v>2</v>
      </c>
      <c r="I29" s="262"/>
      <c r="J29" s="295">
        <v>3</v>
      </c>
      <c r="K29" s="266" t="s">
        <v>23</v>
      </c>
      <c r="L29" s="275"/>
      <c r="M29" s="276"/>
      <c r="N29" s="277"/>
      <c r="O29" s="270" t="s">
        <v>100</v>
      </c>
      <c r="P29" s="270"/>
      <c r="Q29" s="270" t="s">
        <v>106</v>
      </c>
    </row>
    <row r="30" spans="1:17" ht="12.75" customHeight="1">
      <c r="A30" s="329" t="s">
        <v>107</v>
      </c>
      <c r="B30" s="330" t="s">
        <v>108</v>
      </c>
      <c r="C30" s="383" t="s">
        <v>18</v>
      </c>
      <c r="D30" s="383"/>
      <c r="E30" s="383"/>
      <c r="F30" s="383"/>
      <c r="G30" s="283">
        <v>3</v>
      </c>
      <c r="H30" s="284"/>
      <c r="I30" s="284"/>
      <c r="J30" s="285">
        <v>3</v>
      </c>
      <c r="K30" s="286" t="s">
        <v>19</v>
      </c>
      <c r="L30" s="300" t="s">
        <v>22</v>
      </c>
      <c r="M30" s="288" t="s">
        <v>109</v>
      </c>
      <c r="N30" s="331" t="s">
        <v>110</v>
      </c>
      <c r="O30" s="304" t="s">
        <v>111</v>
      </c>
      <c r="P30" s="332" t="s">
        <v>112</v>
      </c>
      <c r="Q30" s="291" t="s">
        <v>113</v>
      </c>
    </row>
    <row r="31" spans="1:17" ht="12.75" customHeight="1">
      <c r="A31" s="55" t="s">
        <v>109</v>
      </c>
      <c r="B31" s="56" t="s">
        <v>110</v>
      </c>
      <c r="C31" s="368" t="s">
        <v>18</v>
      </c>
      <c r="D31" s="368"/>
      <c r="E31" s="368"/>
      <c r="F31" s="368"/>
      <c r="G31" s="17"/>
      <c r="H31" s="20">
        <v>2</v>
      </c>
      <c r="I31" s="18"/>
      <c r="J31" s="34">
        <v>3</v>
      </c>
      <c r="K31" s="22" t="s">
        <v>23</v>
      </c>
      <c r="L31" s="23"/>
      <c r="M31" s="24"/>
      <c r="N31" s="25"/>
      <c r="O31" s="39" t="s">
        <v>111</v>
      </c>
      <c r="P31" s="58" t="s">
        <v>112</v>
      </c>
      <c r="Q31" s="37" t="s">
        <v>114</v>
      </c>
    </row>
    <row r="32" spans="1:17" ht="12.75" customHeight="1">
      <c r="A32" s="338" t="s">
        <v>115</v>
      </c>
      <c r="B32" s="338"/>
      <c r="C32" s="339"/>
      <c r="D32" s="339"/>
      <c r="E32" s="339"/>
      <c r="F32" s="339"/>
      <c r="G32" s="340">
        <v>57</v>
      </c>
      <c r="H32" s="340"/>
      <c r="I32" s="340"/>
      <c r="J32" s="340"/>
      <c r="K32" s="340"/>
      <c r="L32" s="59"/>
      <c r="M32" s="60"/>
      <c r="N32" s="61"/>
      <c r="O32" s="62"/>
      <c r="P32" s="63"/>
      <c r="Q32" s="64"/>
    </row>
    <row r="33" spans="1:23" ht="12.75" customHeight="1">
      <c r="A33" s="341" t="s">
        <v>116</v>
      </c>
      <c r="B33" s="341"/>
      <c r="C33" s="342"/>
      <c r="D33" s="342"/>
      <c r="E33" s="342"/>
      <c r="F33" s="342"/>
      <c r="G33" s="357">
        <v>80</v>
      </c>
      <c r="H33" s="357"/>
      <c r="I33" s="357"/>
      <c r="J33" s="357"/>
      <c r="K33" s="357"/>
      <c r="L33" s="66"/>
      <c r="M33" s="60"/>
      <c r="N33" s="61"/>
      <c r="O33" s="62"/>
      <c r="P33" s="63"/>
      <c r="Q33" s="64"/>
    </row>
    <row r="34" spans="1:23" ht="12.75" customHeight="1">
      <c r="A34" s="358" t="s">
        <v>117</v>
      </c>
      <c r="B34" s="358"/>
      <c r="C34" s="377"/>
      <c r="D34" s="377"/>
      <c r="E34" s="377"/>
      <c r="F34" s="377"/>
      <c r="G34" s="359">
        <v>15</v>
      </c>
      <c r="H34" s="359"/>
      <c r="I34" s="359"/>
      <c r="J34" s="359"/>
      <c r="K34" s="359"/>
      <c r="L34" s="68"/>
      <c r="M34" s="69"/>
      <c r="N34" s="70"/>
      <c r="O34" s="71"/>
      <c r="P34" s="72"/>
      <c r="Q34" s="73"/>
    </row>
    <row r="35" spans="1:23" ht="40.5" customHeight="1">
      <c r="A35" s="371" t="s">
        <v>118</v>
      </c>
      <c r="B35" s="371"/>
      <c r="C35" s="381" t="s">
        <v>119</v>
      </c>
      <c r="D35" s="381"/>
      <c r="E35" s="381"/>
      <c r="F35" s="381"/>
      <c r="G35" s="381"/>
      <c r="H35" s="381"/>
      <c r="I35" s="381"/>
      <c r="J35" s="381"/>
      <c r="K35" s="381"/>
      <c r="L35" s="381"/>
      <c r="M35" s="381"/>
      <c r="N35" s="381"/>
      <c r="O35" s="381"/>
      <c r="P35" s="381"/>
      <c r="Q35" s="381"/>
    </row>
    <row r="36" spans="1:23" ht="12.75" customHeight="1">
      <c r="A36" s="373" t="s">
        <v>120</v>
      </c>
      <c r="B36" s="373"/>
      <c r="C36" s="382" t="s">
        <v>121</v>
      </c>
      <c r="D36" s="382"/>
      <c r="E36" s="382"/>
      <c r="F36" s="382"/>
      <c r="G36" s="382"/>
      <c r="H36" s="382"/>
      <c r="I36" s="382"/>
      <c r="J36" s="382"/>
      <c r="K36" s="382"/>
      <c r="L36" s="382"/>
      <c r="M36" s="382"/>
      <c r="N36" s="382"/>
      <c r="O36" s="382"/>
      <c r="P36" s="382"/>
      <c r="Q36" s="382"/>
    </row>
    <row r="37" spans="1:23" ht="12.75" customHeight="1">
      <c r="A37" s="55" t="s">
        <v>122</v>
      </c>
      <c r="B37" s="56" t="s">
        <v>123</v>
      </c>
      <c r="C37" s="368" t="s">
        <v>18</v>
      </c>
      <c r="D37" s="368"/>
      <c r="E37" s="368"/>
      <c r="F37" s="368"/>
      <c r="G37" s="23">
        <v>2</v>
      </c>
      <c r="H37" s="18"/>
      <c r="I37" s="18"/>
      <c r="J37" s="34">
        <v>3</v>
      </c>
      <c r="K37" s="22" t="s">
        <v>19</v>
      </c>
      <c r="L37" s="38" t="s">
        <v>22</v>
      </c>
      <c r="M37" s="74" t="s">
        <v>124</v>
      </c>
      <c r="N37" s="57" t="s">
        <v>125</v>
      </c>
      <c r="O37" s="39" t="s">
        <v>45</v>
      </c>
      <c r="P37" s="75"/>
      <c r="Q37" s="37" t="s">
        <v>126</v>
      </c>
    </row>
    <row r="38" spans="1:23" ht="12.75" customHeight="1">
      <c r="A38" s="55" t="s">
        <v>124</v>
      </c>
      <c r="B38" s="56" t="s">
        <v>125</v>
      </c>
      <c r="C38" s="368" t="s">
        <v>18</v>
      </c>
      <c r="D38" s="368"/>
      <c r="E38" s="368"/>
      <c r="F38" s="368"/>
      <c r="G38" s="23"/>
      <c r="H38" s="20">
        <v>2</v>
      </c>
      <c r="I38" s="18"/>
      <c r="J38" s="34">
        <v>3</v>
      </c>
      <c r="K38" s="22" t="s">
        <v>23</v>
      </c>
      <c r="L38" s="23"/>
      <c r="M38" s="24"/>
      <c r="N38" s="25"/>
      <c r="O38" s="39" t="s">
        <v>45</v>
      </c>
      <c r="P38" s="76"/>
      <c r="Q38" s="37" t="s">
        <v>127</v>
      </c>
    </row>
    <row r="39" spans="1:23" ht="12.75" customHeight="1">
      <c r="A39" s="30" t="s">
        <v>128</v>
      </c>
      <c r="B39" s="16" t="s">
        <v>129</v>
      </c>
      <c r="C39" s="31"/>
      <c r="D39" s="32" t="s">
        <v>18</v>
      </c>
      <c r="E39" s="32"/>
      <c r="F39" s="33"/>
      <c r="G39" s="77">
        <v>2</v>
      </c>
      <c r="H39" s="20"/>
      <c r="I39" s="78"/>
      <c r="J39" s="34">
        <v>3</v>
      </c>
      <c r="K39" s="22" t="s">
        <v>19</v>
      </c>
      <c r="L39" s="35" t="s">
        <v>22</v>
      </c>
      <c r="M39" s="24" t="s">
        <v>130</v>
      </c>
      <c r="N39" s="36" t="s">
        <v>131</v>
      </c>
      <c r="O39" s="30" t="s">
        <v>132</v>
      </c>
      <c r="P39" s="76"/>
      <c r="Q39" s="37" t="s">
        <v>133</v>
      </c>
    </row>
    <row r="40" spans="1:23" ht="12.75" customHeight="1">
      <c r="A40" s="30" t="s">
        <v>130</v>
      </c>
      <c r="B40" s="16" t="s">
        <v>131</v>
      </c>
      <c r="C40" s="31"/>
      <c r="D40" s="32" t="s">
        <v>18</v>
      </c>
      <c r="E40" s="32"/>
      <c r="F40" s="33"/>
      <c r="G40" s="77"/>
      <c r="H40" s="20">
        <v>2</v>
      </c>
      <c r="I40" s="78"/>
      <c r="J40" s="34">
        <v>3</v>
      </c>
      <c r="K40" s="22" t="s">
        <v>23</v>
      </c>
      <c r="L40" s="77"/>
      <c r="M40" s="79"/>
      <c r="N40" s="80"/>
      <c r="O40" s="30" t="s">
        <v>132</v>
      </c>
      <c r="P40" s="76"/>
      <c r="Q40" s="37" t="s">
        <v>134</v>
      </c>
    </row>
    <row r="41" spans="1:23" ht="12.75" customHeight="1">
      <c r="A41" s="40" t="s">
        <v>135</v>
      </c>
      <c r="B41" s="41" t="s">
        <v>136</v>
      </c>
      <c r="C41" s="42"/>
      <c r="D41" s="81" t="s">
        <v>18</v>
      </c>
      <c r="E41" s="43"/>
      <c r="F41" s="44"/>
      <c r="G41" s="77">
        <v>2</v>
      </c>
      <c r="H41" s="18"/>
      <c r="I41" s="19"/>
      <c r="J41" s="34">
        <v>3</v>
      </c>
      <c r="K41" s="82" t="s">
        <v>19</v>
      </c>
      <c r="L41" s="83" t="s">
        <v>22</v>
      </c>
      <c r="M41" s="50" t="s">
        <v>137</v>
      </c>
      <c r="N41" s="51" t="s">
        <v>138</v>
      </c>
      <c r="O41" s="84" t="s">
        <v>139</v>
      </c>
      <c r="P41" s="85"/>
      <c r="Q41" s="37" t="s">
        <v>140</v>
      </c>
    </row>
    <row r="42" spans="1:23" ht="12.75" customHeight="1">
      <c r="A42" s="40" t="s">
        <v>137</v>
      </c>
      <c r="B42" s="41" t="s">
        <v>138</v>
      </c>
      <c r="C42" s="42"/>
      <c r="D42" s="18" t="s">
        <v>18</v>
      </c>
      <c r="E42" s="43"/>
      <c r="F42" s="44"/>
      <c r="G42" s="77"/>
      <c r="H42" s="20">
        <v>2</v>
      </c>
      <c r="I42" s="19"/>
      <c r="J42" s="34">
        <v>3</v>
      </c>
      <c r="K42" s="82" t="s">
        <v>23</v>
      </c>
      <c r="L42" s="77"/>
      <c r="M42" s="24"/>
      <c r="N42" s="80"/>
      <c r="O42" s="84" t="s">
        <v>139</v>
      </c>
      <c r="P42" s="85"/>
      <c r="Q42" s="37" t="s">
        <v>141</v>
      </c>
    </row>
    <row r="43" spans="1:23" ht="12.75" customHeight="1">
      <c r="A43" s="338" t="s">
        <v>115</v>
      </c>
      <c r="B43" s="338"/>
      <c r="C43" s="339"/>
      <c r="D43" s="339"/>
      <c r="E43" s="339"/>
      <c r="F43" s="339"/>
      <c r="G43" s="340">
        <v>12</v>
      </c>
      <c r="H43" s="340"/>
      <c r="I43" s="340"/>
      <c r="J43" s="340"/>
      <c r="K43" s="340"/>
      <c r="L43" s="59"/>
      <c r="M43" s="60"/>
      <c r="N43" s="61"/>
      <c r="O43" s="62"/>
      <c r="P43" s="63"/>
      <c r="Q43" s="64"/>
    </row>
    <row r="44" spans="1:23" ht="12.75" customHeight="1">
      <c r="A44" s="341" t="s">
        <v>116</v>
      </c>
      <c r="B44" s="341"/>
      <c r="C44" s="342"/>
      <c r="D44" s="342"/>
      <c r="E44" s="342"/>
      <c r="F44" s="342"/>
      <c r="G44" s="357">
        <v>18</v>
      </c>
      <c r="H44" s="357"/>
      <c r="I44" s="357"/>
      <c r="J44" s="357"/>
      <c r="K44" s="357"/>
      <c r="L44" s="66"/>
      <c r="M44" s="60"/>
      <c r="N44" s="61"/>
      <c r="O44" s="62"/>
      <c r="P44" s="63"/>
      <c r="Q44" s="64"/>
    </row>
    <row r="45" spans="1:23" ht="12.75" customHeight="1">
      <c r="A45" s="362" t="s">
        <v>117</v>
      </c>
      <c r="B45" s="362"/>
      <c r="C45" s="363"/>
      <c r="D45" s="363"/>
      <c r="E45" s="363"/>
      <c r="F45" s="363"/>
      <c r="G45" s="364">
        <v>3</v>
      </c>
      <c r="H45" s="364"/>
      <c r="I45" s="364"/>
      <c r="J45" s="364"/>
      <c r="K45" s="364"/>
      <c r="L45" s="86"/>
      <c r="M45" s="60"/>
      <c r="N45" s="61"/>
      <c r="O45" s="62"/>
      <c r="P45" s="63"/>
      <c r="Q45" s="64"/>
    </row>
    <row r="46" spans="1:23" s="14" customFormat="1" ht="12.75" customHeight="1">
      <c r="A46" s="378" t="s">
        <v>142</v>
      </c>
      <c r="B46" s="378"/>
      <c r="C46" s="379"/>
      <c r="D46" s="379"/>
      <c r="E46" s="379"/>
      <c r="F46" s="379"/>
      <c r="G46" s="380"/>
      <c r="H46" s="380"/>
      <c r="I46" s="380"/>
      <c r="J46" s="380"/>
      <c r="K46" s="380"/>
      <c r="L46" s="89"/>
      <c r="M46" s="88"/>
      <c r="N46" s="90"/>
      <c r="O46" s="87"/>
      <c r="P46" s="91"/>
      <c r="Q46" s="92"/>
      <c r="S46" s="3"/>
      <c r="W46" s="3"/>
    </row>
    <row r="47" spans="1:23" ht="12.75" customHeight="1">
      <c r="A47" s="55" t="s">
        <v>143</v>
      </c>
      <c r="B47" s="56" t="s">
        <v>144</v>
      </c>
      <c r="C47" s="368" t="s">
        <v>18</v>
      </c>
      <c r="D47" s="368"/>
      <c r="E47" s="368"/>
      <c r="F47" s="368"/>
      <c r="G47" s="23">
        <v>2</v>
      </c>
      <c r="H47" s="18"/>
      <c r="I47" s="18"/>
      <c r="J47" s="34">
        <v>3</v>
      </c>
      <c r="K47" s="22" t="s">
        <v>19</v>
      </c>
      <c r="L47" s="38" t="s">
        <v>22</v>
      </c>
      <c r="M47" s="74" t="s">
        <v>145</v>
      </c>
      <c r="N47" s="57" t="s">
        <v>146</v>
      </c>
      <c r="O47" s="39" t="s">
        <v>147</v>
      </c>
      <c r="P47" s="93"/>
      <c r="Q47" s="37" t="s">
        <v>148</v>
      </c>
    </row>
    <row r="48" spans="1:23" ht="12.75" customHeight="1">
      <c r="A48" s="55" t="s">
        <v>145</v>
      </c>
      <c r="B48" s="56" t="s">
        <v>146</v>
      </c>
      <c r="C48" s="368" t="s">
        <v>18</v>
      </c>
      <c r="D48" s="368"/>
      <c r="E48" s="368"/>
      <c r="F48" s="368"/>
      <c r="G48" s="17"/>
      <c r="H48" s="20">
        <v>2</v>
      </c>
      <c r="I48" s="18"/>
      <c r="J48" s="34">
        <v>3</v>
      </c>
      <c r="K48" s="22" t="s">
        <v>23</v>
      </c>
      <c r="L48" s="23"/>
      <c r="M48" s="24"/>
      <c r="N48" s="25"/>
      <c r="O48" s="39" t="s">
        <v>147</v>
      </c>
      <c r="P48" s="93"/>
      <c r="Q48" s="37" t="s">
        <v>149</v>
      </c>
    </row>
    <row r="49" spans="1:1024" ht="12.75" customHeight="1">
      <c r="A49" s="55" t="s">
        <v>150</v>
      </c>
      <c r="B49" s="56" t="s">
        <v>151</v>
      </c>
      <c r="C49" s="368" t="s">
        <v>18</v>
      </c>
      <c r="D49" s="368"/>
      <c r="E49" s="368"/>
      <c r="F49" s="368"/>
      <c r="G49" s="23">
        <v>2</v>
      </c>
      <c r="H49" s="18"/>
      <c r="I49" s="18"/>
      <c r="J49" s="34">
        <v>3</v>
      </c>
      <c r="K49" s="22" t="s">
        <v>19</v>
      </c>
      <c r="L49" s="38" t="s">
        <v>22</v>
      </c>
      <c r="M49" s="24" t="s">
        <v>152</v>
      </c>
      <c r="N49" s="57" t="s">
        <v>153</v>
      </c>
      <c r="O49" s="39" t="s">
        <v>154</v>
      </c>
      <c r="P49" s="93"/>
      <c r="Q49" s="37" t="s">
        <v>155</v>
      </c>
    </row>
    <row r="50" spans="1:1024" ht="12.75" customHeight="1">
      <c r="A50" s="55" t="s">
        <v>152</v>
      </c>
      <c r="B50" s="56" t="s">
        <v>153</v>
      </c>
      <c r="C50" s="368" t="s">
        <v>18</v>
      </c>
      <c r="D50" s="368"/>
      <c r="E50" s="368"/>
      <c r="F50" s="368"/>
      <c r="G50" s="17"/>
      <c r="H50" s="20">
        <v>2</v>
      </c>
      <c r="I50" s="18"/>
      <c r="J50" s="34">
        <v>3</v>
      </c>
      <c r="K50" s="22" t="s">
        <v>23</v>
      </c>
      <c r="L50" s="23"/>
      <c r="M50" s="24"/>
      <c r="N50" s="25"/>
      <c r="O50" s="39" t="s">
        <v>154</v>
      </c>
      <c r="P50" s="93"/>
      <c r="Q50" s="37" t="s">
        <v>156</v>
      </c>
    </row>
    <row r="51" spans="1:1024" s="336" customFormat="1" ht="12.75" customHeight="1">
      <c r="A51" s="259" t="s">
        <v>157</v>
      </c>
      <c r="B51" s="260" t="s">
        <v>158</v>
      </c>
      <c r="C51" s="256"/>
      <c r="D51" s="333" t="s">
        <v>18</v>
      </c>
      <c r="E51" s="257"/>
      <c r="F51" s="258"/>
      <c r="G51" s="264">
        <v>2</v>
      </c>
      <c r="H51" s="309">
        <v>1</v>
      </c>
      <c r="I51" s="262"/>
      <c r="J51" s="265">
        <v>4</v>
      </c>
      <c r="K51" s="334" t="s">
        <v>19</v>
      </c>
      <c r="L51" s="275"/>
      <c r="M51" s="276"/>
      <c r="N51" s="277"/>
      <c r="O51" s="270" t="s">
        <v>159</v>
      </c>
      <c r="P51" s="270"/>
      <c r="Q51" s="270" t="s">
        <v>160</v>
      </c>
      <c r="R51" s="335"/>
      <c r="S51" s="335"/>
      <c r="T51" s="335"/>
      <c r="U51" s="335"/>
      <c r="V51" s="335"/>
      <c r="W51" s="335"/>
      <c r="X51" s="335"/>
      <c r="Y51" s="335"/>
      <c r="Z51" s="335"/>
      <c r="AA51" s="335"/>
      <c r="AB51" s="335"/>
      <c r="AC51" s="335"/>
      <c r="AD51" s="335"/>
      <c r="AE51" s="335"/>
      <c r="AF51" s="335"/>
      <c r="AG51" s="335"/>
      <c r="AH51" s="335"/>
      <c r="AI51" s="335"/>
      <c r="AJ51" s="335"/>
      <c r="AK51" s="335"/>
      <c r="AL51" s="335"/>
      <c r="AM51" s="335"/>
      <c r="AN51" s="335"/>
      <c r="AO51" s="335"/>
      <c r="AP51" s="335"/>
      <c r="AQ51" s="335"/>
      <c r="AR51" s="335"/>
      <c r="AS51" s="335"/>
      <c r="AT51" s="335"/>
      <c r="AU51" s="335"/>
      <c r="AV51" s="335"/>
      <c r="AW51" s="335"/>
      <c r="AX51" s="335"/>
      <c r="AY51" s="335"/>
      <c r="AZ51" s="335"/>
      <c r="BA51" s="335"/>
      <c r="BB51" s="335"/>
      <c r="BC51" s="335"/>
      <c r="BD51" s="335"/>
      <c r="BE51" s="335"/>
      <c r="BF51" s="335"/>
      <c r="BG51" s="335"/>
      <c r="BH51" s="335"/>
      <c r="BI51" s="335"/>
      <c r="BJ51" s="335"/>
      <c r="BK51" s="335"/>
      <c r="BL51" s="335"/>
      <c r="BM51" s="335"/>
      <c r="BN51" s="335"/>
      <c r="BO51" s="335"/>
      <c r="BP51" s="335"/>
      <c r="BQ51" s="335"/>
      <c r="BR51" s="335"/>
      <c r="BS51" s="335"/>
      <c r="BT51" s="335"/>
      <c r="BU51" s="335"/>
      <c r="BV51" s="335"/>
      <c r="BW51" s="335"/>
      <c r="BX51" s="335"/>
      <c r="BY51" s="335"/>
      <c r="BZ51" s="335"/>
      <c r="CA51" s="335"/>
      <c r="CB51" s="335"/>
      <c r="CC51" s="335"/>
      <c r="CD51" s="335"/>
      <c r="CE51" s="335"/>
      <c r="CF51" s="335"/>
      <c r="CG51" s="335"/>
      <c r="CH51" s="335"/>
      <c r="CI51" s="335"/>
      <c r="CJ51" s="335"/>
      <c r="CK51" s="335"/>
      <c r="CL51" s="335"/>
      <c r="CM51" s="335"/>
      <c r="CN51" s="335"/>
      <c r="CO51" s="335"/>
      <c r="CP51" s="335"/>
      <c r="CQ51" s="335"/>
      <c r="CR51" s="335"/>
      <c r="CS51" s="335"/>
      <c r="CT51" s="335"/>
      <c r="CU51" s="335"/>
      <c r="CV51" s="335"/>
      <c r="CW51" s="335"/>
      <c r="CX51" s="335"/>
      <c r="CY51" s="335"/>
      <c r="CZ51" s="335"/>
      <c r="DA51" s="335"/>
      <c r="DB51" s="335"/>
      <c r="DC51" s="335"/>
      <c r="DD51" s="335"/>
      <c r="DE51" s="335"/>
      <c r="DF51" s="335"/>
      <c r="DG51" s="335"/>
      <c r="DH51" s="335"/>
      <c r="DI51" s="335"/>
      <c r="DJ51" s="335"/>
      <c r="DK51" s="335"/>
      <c r="DL51" s="335"/>
      <c r="DM51" s="335"/>
      <c r="DN51" s="335"/>
      <c r="DO51" s="335"/>
      <c r="DP51" s="335"/>
      <c r="DQ51" s="335"/>
      <c r="DR51" s="335"/>
      <c r="DS51" s="335"/>
      <c r="DT51" s="335"/>
      <c r="DU51" s="335"/>
      <c r="DV51" s="335"/>
      <c r="DW51" s="335"/>
      <c r="DX51" s="335"/>
      <c r="DY51" s="335"/>
      <c r="DZ51" s="335"/>
      <c r="EA51" s="335"/>
      <c r="EB51" s="335"/>
      <c r="EC51" s="335"/>
      <c r="ED51" s="335"/>
      <c r="EE51" s="335"/>
      <c r="EF51" s="335"/>
      <c r="EG51" s="335"/>
      <c r="EH51" s="335"/>
      <c r="EI51" s="335"/>
      <c r="EJ51" s="335"/>
      <c r="EK51" s="335"/>
      <c r="EL51" s="335"/>
      <c r="EM51" s="335"/>
      <c r="EN51" s="335"/>
      <c r="EO51" s="335"/>
      <c r="EP51" s="335"/>
      <c r="EQ51" s="335"/>
      <c r="ER51" s="335"/>
      <c r="ES51" s="335"/>
      <c r="ET51" s="335"/>
      <c r="EU51" s="335"/>
      <c r="EV51" s="335"/>
      <c r="EW51" s="335"/>
      <c r="EX51" s="335"/>
      <c r="EY51" s="335"/>
      <c r="EZ51" s="335"/>
      <c r="FA51" s="335"/>
      <c r="FB51" s="335"/>
      <c r="FC51" s="335"/>
      <c r="FD51" s="335"/>
      <c r="FE51" s="335"/>
      <c r="FF51" s="335"/>
      <c r="FG51" s="335"/>
      <c r="FH51" s="335"/>
      <c r="FI51" s="335"/>
      <c r="FJ51" s="335"/>
      <c r="FK51" s="335"/>
      <c r="FL51" s="335"/>
      <c r="FM51" s="335"/>
      <c r="FN51" s="335"/>
      <c r="FO51" s="335"/>
      <c r="FP51" s="335"/>
      <c r="FQ51" s="335"/>
      <c r="FR51" s="335"/>
      <c r="FS51" s="335"/>
      <c r="FT51" s="335"/>
      <c r="FU51" s="335"/>
      <c r="FV51" s="335"/>
      <c r="FW51" s="335"/>
      <c r="FX51" s="335"/>
      <c r="FY51" s="335"/>
      <c r="FZ51" s="335"/>
      <c r="GA51" s="335"/>
      <c r="GB51" s="335"/>
      <c r="GC51" s="335"/>
      <c r="GD51" s="335"/>
      <c r="GE51" s="335"/>
      <c r="GF51" s="335"/>
      <c r="GG51" s="335"/>
      <c r="GH51" s="335"/>
      <c r="GI51" s="335"/>
      <c r="GJ51" s="335"/>
      <c r="GK51" s="335"/>
      <c r="GL51" s="335"/>
      <c r="GM51" s="335"/>
      <c r="GN51" s="335"/>
      <c r="GO51" s="335"/>
      <c r="GP51" s="335"/>
      <c r="GQ51" s="335"/>
      <c r="GR51" s="335"/>
      <c r="GS51" s="335"/>
      <c r="GT51" s="335"/>
      <c r="GU51" s="335"/>
      <c r="GV51" s="335"/>
      <c r="GW51" s="335"/>
      <c r="GX51" s="335"/>
      <c r="GY51" s="335"/>
      <c r="GZ51" s="335"/>
      <c r="HA51" s="335"/>
      <c r="HB51" s="335"/>
      <c r="HC51" s="335"/>
      <c r="HD51" s="335"/>
      <c r="HE51" s="335"/>
      <c r="HF51" s="335"/>
      <c r="HG51" s="335"/>
      <c r="HH51" s="335"/>
      <c r="HI51" s="335"/>
      <c r="HJ51" s="335"/>
      <c r="HK51" s="335"/>
      <c r="HL51" s="335"/>
      <c r="HM51" s="335"/>
      <c r="HN51" s="335"/>
      <c r="HO51" s="335"/>
      <c r="HP51" s="335"/>
      <c r="HQ51" s="335"/>
      <c r="HR51" s="335"/>
      <c r="HS51" s="335"/>
      <c r="HT51" s="335"/>
      <c r="HU51" s="335"/>
      <c r="HV51" s="335"/>
      <c r="HW51" s="335"/>
      <c r="HX51" s="335"/>
      <c r="HY51" s="335"/>
      <c r="HZ51" s="335"/>
      <c r="IA51" s="335"/>
      <c r="IB51" s="335"/>
      <c r="IC51" s="335"/>
      <c r="ID51" s="335"/>
      <c r="IE51" s="335"/>
      <c r="IF51" s="335"/>
      <c r="IG51" s="335"/>
      <c r="IH51" s="335"/>
      <c r="II51" s="335"/>
      <c r="IJ51" s="335"/>
      <c r="IK51" s="335"/>
      <c r="IL51" s="335"/>
      <c r="IM51" s="335"/>
      <c r="IN51" s="335"/>
      <c r="IO51" s="335"/>
      <c r="IP51" s="335"/>
      <c r="IQ51" s="335"/>
      <c r="IR51" s="335"/>
      <c r="IS51" s="335"/>
      <c r="IT51" s="335"/>
      <c r="IU51" s="335"/>
      <c r="IV51" s="335"/>
      <c r="IW51" s="335"/>
      <c r="IX51" s="335"/>
      <c r="IY51" s="335"/>
      <c r="IZ51" s="335"/>
      <c r="JA51" s="335"/>
      <c r="JB51" s="335"/>
      <c r="JC51" s="335"/>
      <c r="JD51" s="335"/>
      <c r="JE51" s="335"/>
      <c r="JF51" s="335"/>
      <c r="JG51" s="335"/>
      <c r="JH51" s="335"/>
      <c r="JI51" s="335"/>
      <c r="JJ51" s="335"/>
      <c r="JK51" s="335"/>
      <c r="JL51" s="335"/>
      <c r="JM51" s="335"/>
      <c r="JN51" s="335"/>
      <c r="JO51" s="335"/>
      <c r="JP51" s="335"/>
      <c r="JQ51" s="335"/>
      <c r="JR51" s="335"/>
      <c r="JS51" s="335"/>
      <c r="JT51" s="335"/>
      <c r="JU51" s="335"/>
      <c r="JV51" s="335"/>
      <c r="JW51" s="335"/>
      <c r="JX51" s="335"/>
      <c r="JY51" s="335"/>
      <c r="JZ51" s="335"/>
      <c r="KA51" s="335"/>
      <c r="KB51" s="335"/>
      <c r="KC51" s="335"/>
      <c r="KD51" s="335"/>
      <c r="KE51" s="335"/>
      <c r="KF51" s="335"/>
      <c r="KG51" s="335"/>
      <c r="KH51" s="335"/>
      <c r="KI51" s="335"/>
      <c r="KJ51" s="335"/>
      <c r="KK51" s="335"/>
      <c r="KL51" s="335"/>
      <c r="KM51" s="335"/>
      <c r="KN51" s="335"/>
      <c r="KO51" s="335"/>
      <c r="KP51" s="335"/>
      <c r="KQ51" s="335"/>
      <c r="KR51" s="335"/>
      <c r="KS51" s="335"/>
      <c r="KT51" s="335"/>
      <c r="KU51" s="335"/>
      <c r="KV51" s="335"/>
      <c r="KW51" s="335"/>
      <c r="KX51" s="335"/>
      <c r="KY51" s="335"/>
      <c r="KZ51" s="335"/>
      <c r="LA51" s="335"/>
      <c r="LB51" s="335"/>
      <c r="LC51" s="335"/>
      <c r="LD51" s="335"/>
      <c r="LE51" s="335"/>
      <c r="LF51" s="335"/>
      <c r="LG51" s="335"/>
      <c r="LH51" s="335"/>
      <c r="LI51" s="335"/>
      <c r="LJ51" s="335"/>
      <c r="LK51" s="335"/>
      <c r="LL51" s="335"/>
      <c r="LM51" s="335"/>
      <c r="LN51" s="335"/>
      <c r="LO51" s="335"/>
      <c r="LP51" s="335"/>
      <c r="LQ51" s="335"/>
      <c r="LR51" s="335"/>
      <c r="LS51" s="335"/>
      <c r="LT51" s="335"/>
      <c r="LU51" s="335"/>
      <c r="LV51" s="335"/>
      <c r="LW51" s="335"/>
      <c r="LX51" s="335"/>
      <c r="LY51" s="335"/>
      <c r="LZ51" s="335"/>
      <c r="MA51" s="335"/>
      <c r="MB51" s="335"/>
      <c r="MC51" s="335"/>
      <c r="MD51" s="335"/>
      <c r="ME51" s="335"/>
      <c r="MF51" s="335"/>
      <c r="MG51" s="335"/>
      <c r="MH51" s="335"/>
      <c r="MI51" s="335"/>
      <c r="MJ51" s="335"/>
      <c r="MK51" s="335"/>
      <c r="ML51" s="335"/>
      <c r="MM51" s="335"/>
      <c r="MN51" s="335"/>
      <c r="MO51" s="335"/>
      <c r="MP51" s="335"/>
      <c r="MQ51" s="335"/>
      <c r="MR51" s="335"/>
      <c r="MS51" s="335"/>
      <c r="MT51" s="335"/>
      <c r="MU51" s="335"/>
      <c r="MV51" s="335"/>
      <c r="MW51" s="335"/>
      <c r="MX51" s="335"/>
      <c r="MY51" s="335"/>
      <c r="MZ51" s="335"/>
      <c r="NA51" s="335"/>
      <c r="NB51" s="335"/>
      <c r="NC51" s="335"/>
      <c r="ND51" s="335"/>
      <c r="NE51" s="335"/>
      <c r="NF51" s="335"/>
      <c r="NG51" s="335"/>
      <c r="NH51" s="335"/>
      <c r="NI51" s="335"/>
      <c r="NJ51" s="335"/>
      <c r="NK51" s="335"/>
      <c r="NL51" s="335"/>
      <c r="NM51" s="335"/>
      <c r="NN51" s="335"/>
      <c r="NO51" s="335"/>
      <c r="NP51" s="335"/>
      <c r="NQ51" s="335"/>
      <c r="NR51" s="335"/>
      <c r="NS51" s="335"/>
      <c r="NT51" s="335"/>
      <c r="NU51" s="335"/>
      <c r="NV51" s="335"/>
      <c r="NW51" s="335"/>
      <c r="NX51" s="335"/>
      <c r="NY51" s="335"/>
      <c r="NZ51" s="335"/>
      <c r="OA51" s="335"/>
      <c r="OB51" s="335"/>
      <c r="OC51" s="335"/>
      <c r="OD51" s="335"/>
      <c r="OE51" s="335"/>
      <c r="OF51" s="335"/>
      <c r="OG51" s="335"/>
      <c r="OH51" s="335"/>
      <c r="OI51" s="335"/>
      <c r="OJ51" s="335"/>
      <c r="OK51" s="335"/>
      <c r="OL51" s="335"/>
      <c r="OM51" s="335"/>
      <c r="ON51" s="335"/>
      <c r="OO51" s="335"/>
      <c r="OP51" s="335"/>
      <c r="OQ51" s="335"/>
      <c r="OR51" s="335"/>
      <c r="OS51" s="335"/>
      <c r="OT51" s="335"/>
      <c r="OU51" s="335"/>
      <c r="OV51" s="335"/>
      <c r="OW51" s="335"/>
      <c r="OX51" s="335"/>
      <c r="OY51" s="335"/>
      <c r="OZ51" s="335"/>
      <c r="PA51" s="335"/>
      <c r="PB51" s="335"/>
      <c r="PC51" s="335"/>
      <c r="PD51" s="335"/>
      <c r="PE51" s="335"/>
      <c r="PF51" s="335"/>
      <c r="PG51" s="335"/>
      <c r="PH51" s="335"/>
      <c r="PI51" s="335"/>
      <c r="PJ51" s="335"/>
      <c r="PK51" s="335"/>
      <c r="PL51" s="335"/>
      <c r="PM51" s="335"/>
      <c r="PN51" s="335"/>
      <c r="PO51" s="335"/>
      <c r="PP51" s="335"/>
      <c r="PQ51" s="335"/>
      <c r="PR51" s="335"/>
      <c r="PS51" s="335"/>
      <c r="PT51" s="335"/>
      <c r="PU51" s="335"/>
      <c r="PV51" s="335"/>
      <c r="PW51" s="335"/>
      <c r="PX51" s="335"/>
      <c r="PY51" s="335"/>
      <c r="PZ51" s="335"/>
      <c r="QA51" s="335"/>
      <c r="QB51" s="335"/>
      <c r="QC51" s="335"/>
      <c r="QD51" s="335"/>
      <c r="QE51" s="335"/>
      <c r="QF51" s="335"/>
      <c r="QG51" s="335"/>
      <c r="QH51" s="335"/>
      <c r="QI51" s="335"/>
      <c r="QJ51" s="335"/>
      <c r="QK51" s="335"/>
      <c r="QL51" s="335"/>
      <c r="QM51" s="335"/>
      <c r="QN51" s="335"/>
      <c r="QO51" s="335"/>
      <c r="QP51" s="335"/>
      <c r="QQ51" s="335"/>
      <c r="QR51" s="335"/>
      <c r="QS51" s="335"/>
      <c r="QT51" s="335"/>
      <c r="QU51" s="335"/>
      <c r="QV51" s="335"/>
      <c r="QW51" s="335"/>
      <c r="QX51" s="335"/>
      <c r="QY51" s="335"/>
      <c r="QZ51" s="335"/>
      <c r="RA51" s="335"/>
      <c r="RB51" s="335"/>
      <c r="RC51" s="335"/>
      <c r="RD51" s="335"/>
      <c r="RE51" s="335"/>
      <c r="RF51" s="335"/>
      <c r="RG51" s="335"/>
      <c r="RH51" s="335"/>
      <c r="RI51" s="335"/>
      <c r="RJ51" s="335"/>
      <c r="RK51" s="335"/>
      <c r="RL51" s="335"/>
      <c r="RM51" s="335"/>
      <c r="RN51" s="335"/>
      <c r="RO51" s="335"/>
      <c r="RP51" s="335"/>
      <c r="RQ51" s="335"/>
      <c r="RR51" s="335"/>
      <c r="RS51" s="335"/>
      <c r="RT51" s="335"/>
      <c r="RU51" s="335"/>
      <c r="RV51" s="335"/>
      <c r="RW51" s="335"/>
      <c r="RX51" s="335"/>
      <c r="RY51" s="335"/>
      <c r="RZ51" s="335"/>
      <c r="SA51" s="335"/>
      <c r="SB51" s="335"/>
      <c r="SC51" s="335"/>
      <c r="SD51" s="335"/>
      <c r="SE51" s="335"/>
      <c r="SF51" s="335"/>
      <c r="SG51" s="335"/>
      <c r="SH51" s="335"/>
      <c r="SI51" s="335"/>
      <c r="SJ51" s="335"/>
      <c r="SK51" s="335"/>
      <c r="SL51" s="335"/>
      <c r="SM51" s="335"/>
      <c r="SN51" s="335"/>
      <c r="SO51" s="335"/>
      <c r="SP51" s="335"/>
      <c r="SQ51" s="335"/>
      <c r="SR51" s="335"/>
      <c r="SS51" s="335"/>
      <c r="ST51" s="335"/>
      <c r="SU51" s="335"/>
      <c r="SV51" s="335"/>
      <c r="SW51" s="335"/>
      <c r="SX51" s="335"/>
      <c r="SY51" s="335"/>
      <c r="SZ51" s="335"/>
      <c r="TA51" s="335"/>
      <c r="TB51" s="335"/>
      <c r="TC51" s="335"/>
      <c r="TD51" s="335"/>
      <c r="TE51" s="335"/>
      <c r="TF51" s="335"/>
      <c r="TG51" s="335"/>
      <c r="TH51" s="335"/>
      <c r="TI51" s="335"/>
      <c r="TJ51" s="335"/>
      <c r="TK51" s="335"/>
      <c r="TL51" s="335"/>
      <c r="TM51" s="335"/>
      <c r="TN51" s="335"/>
      <c r="TO51" s="335"/>
      <c r="TP51" s="335"/>
      <c r="TQ51" s="335"/>
      <c r="TR51" s="335"/>
      <c r="TS51" s="335"/>
      <c r="TT51" s="335"/>
      <c r="TU51" s="335"/>
      <c r="TV51" s="335"/>
      <c r="TW51" s="335"/>
      <c r="TX51" s="335"/>
      <c r="TY51" s="335"/>
      <c r="TZ51" s="335"/>
      <c r="UA51" s="335"/>
      <c r="UB51" s="335"/>
      <c r="UC51" s="335"/>
      <c r="UD51" s="335"/>
      <c r="UE51" s="335"/>
      <c r="UF51" s="335"/>
      <c r="UG51" s="335"/>
      <c r="UH51" s="335"/>
      <c r="UI51" s="335"/>
      <c r="UJ51" s="335"/>
      <c r="UK51" s="335"/>
      <c r="UL51" s="335"/>
      <c r="UM51" s="335"/>
      <c r="UN51" s="335"/>
      <c r="UO51" s="335"/>
      <c r="UP51" s="335"/>
      <c r="UQ51" s="335"/>
      <c r="UR51" s="335"/>
      <c r="US51" s="335"/>
      <c r="UT51" s="335"/>
      <c r="UU51" s="335"/>
      <c r="UV51" s="335"/>
      <c r="UW51" s="335"/>
      <c r="UX51" s="335"/>
      <c r="UY51" s="335"/>
      <c r="UZ51" s="335"/>
      <c r="VA51" s="335"/>
      <c r="VB51" s="335"/>
      <c r="VC51" s="335"/>
      <c r="VD51" s="335"/>
      <c r="VE51" s="335"/>
      <c r="VF51" s="335"/>
      <c r="VG51" s="335"/>
      <c r="VH51" s="335"/>
      <c r="VI51" s="335"/>
      <c r="VJ51" s="335"/>
      <c r="VK51" s="335"/>
      <c r="VL51" s="335"/>
      <c r="VM51" s="335"/>
      <c r="VN51" s="335"/>
      <c r="VO51" s="335"/>
      <c r="VP51" s="335"/>
      <c r="VQ51" s="335"/>
      <c r="VR51" s="335"/>
      <c r="VS51" s="335"/>
      <c r="VT51" s="335"/>
      <c r="VU51" s="335"/>
      <c r="VV51" s="335"/>
      <c r="VW51" s="335"/>
      <c r="VX51" s="335"/>
      <c r="VY51" s="335"/>
      <c r="VZ51" s="335"/>
      <c r="WA51" s="335"/>
      <c r="WB51" s="335"/>
      <c r="WC51" s="335"/>
      <c r="WD51" s="335"/>
      <c r="WE51" s="335"/>
      <c r="WF51" s="335"/>
      <c r="WG51" s="335"/>
      <c r="WH51" s="335"/>
      <c r="WI51" s="335"/>
      <c r="WJ51" s="335"/>
      <c r="WK51" s="335"/>
      <c r="WL51" s="335"/>
      <c r="WM51" s="335"/>
      <c r="WN51" s="335"/>
      <c r="WO51" s="335"/>
      <c r="WP51" s="335"/>
      <c r="WQ51" s="335"/>
      <c r="WR51" s="335"/>
      <c r="WS51" s="335"/>
      <c r="WT51" s="335"/>
      <c r="WU51" s="335"/>
      <c r="WV51" s="335"/>
      <c r="WW51" s="335"/>
      <c r="WX51" s="335"/>
      <c r="WY51" s="335"/>
      <c r="WZ51" s="335"/>
      <c r="XA51" s="335"/>
      <c r="XB51" s="335"/>
      <c r="XC51" s="335"/>
      <c r="XD51" s="335"/>
      <c r="XE51" s="335"/>
      <c r="XF51" s="335"/>
      <c r="XG51" s="335"/>
      <c r="XH51" s="335"/>
      <c r="XI51" s="335"/>
      <c r="XJ51" s="335"/>
      <c r="XK51" s="335"/>
      <c r="XL51" s="335"/>
      <c r="XM51" s="335"/>
      <c r="XN51" s="335"/>
      <c r="XO51" s="335"/>
      <c r="XP51" s="335"/>
      <c r="XQ51" s="335"/>
      <c r="XR51" s="335"/>
      <c r="XS51" s="335"/>
      <c r="XT51" s="335"/>
      <c r="XU51" s="335"/>
      <c r="XV51" s="335"/>
      <c r="XW51" s="335"/>
      <c r="XX51" s="335"/>
      <c r="XY51" s="335"/>
      <c r="XZ51" s="335"/>
      <c r="YA51" s="335"/>
      <c r="YB51" s="335"/>
      <c r="YC51" s="335"/>
      <c r="YD51" s="335"/>
      <c r="YE51" s="335"/>
      <c r="YF51" s="335"/>
      <c r="YG51" s="335"/>
      <c r="YH51" s="335"/>
      <c r="YI51" s="335"/>
      <c r="YJ51" s="335"/>
      <c r="YK51" s="335"/>
      <c r="YL51" s="335"/>
      <c r="YM51" s="335"/>
      <c r="YN51" s="335"/>
      <c r="YO51" s="335"/>
      <c r="YP51" s="335"/>
      <c r="YQ51" s="335"/>
      <c r="YR51" s="335"/>
      <c r="YS51" s="335"/>
      <c r="YT51" s="335"/>
      <c r="YU51" s="335"/>
      <c r="YV51" s="335"/>
      <c r="YW51" s="335"/>
      <c r="YX51" s="335"/>
      <c r="YY51" s="335"/>
      <c r="YZ51" s="335"/>
      <c r="ZA51" s="335"/>
      <c r="ZB51" s="335"/>
      <c r="ZC51" s="335"/>
      <c r="ZD51" s="335"/>
      <c r="ZE51" s="335"/>
      <c r="ZF51" s="335"/>
      <c r="ZG51" s="335"/>
      <c r="ZH51" s="335"/>
      <c r="ZI51" s="335"/>
      <c r="ZJ51" s="335"/>
      <c r="ZK51" s="335"/>
      <c r="ZL51" s="335"/>
      <c r="ZM51" s="335"/>
      <c r="ZN51" s="335"/>
      <c r="ZO51" s="335"/>
      <c r="ZP51" s="335"/>
      <c r="ZQ51" s="335"/>
      <c r="ZR51" s="335"/>
      <c r="ZS51" s="335"/>
      <c r="ZT51" s="335"/>
      <c r="ZU51" s="335"/>
      <c r="ZV51" s="335"/>
      <c r="ZW51" s="335"/>
      <c r="ZX51" s="335"/>
      <c r="ZY51" s="335"/>
      <c r="ZZ51" s="335"/>
      <c r="AAA51" s="335"/>
      <c r="AAB51" s="335"/>
      <c r="AAC51" s="335"/>
      <c r="AAD51" s="335"/>
      <c r="AAE51" s="335"/>
      <c r="AAF51" s="335"/>
      <c r="AAG51" s="335"/>
      <c r="AAH51" s="335"/>
      <c r="AAI51" s="335"/>
      <c r="AAJ51" s="335"/>
      <c r="AAK51" s="335"/>
      <c r="AAL51" s="335"/>
      <c r="AAM51" s="335"/>
      <c r="AAN51" s="335"/>
      <c r="AAO51" s="335"/>
      <c r="AAP51" s="335"/>
      <c r="AAQ51" s="335"/>
      <c r="AAR51" s="335"/>
      <c r="AAS51" s="335"/>
      <c r="AAT51" s="335"/>
      <c r="AAU51" s="335"/>
      <c r="AAV51" s="335"/>
      <c r="AAW51" s="335"/>
      <c r="AAX51" s="335"/>
      <c r="AAY51" s="335"/>
      <c r="AAZ51" s="335"/>
      <c r="ABA51" s="335"/>
      <c r="ABB51" s="335"/>
      <c r="ABC51" s="335"/>
      <c r="ABD51" s="335"/>
      <c r="ABE51" s="335"/>
      <c r="ABF51" s="335"/>
      <c r="ABG51" s="335"/>
      <c r="ABH51" s="335"/>
      <c r="ABI51" s="335"/>
      <c r="ABJ51" s="335"/>
      <c r="ABK51" s="335"/>
      <c r="ABL51" s="335"/>
      <c r="ABM51" s="335"/>
      <c r="ABN51" s="335"/>
      <c r="ABO51" s="335"/>
      <c r="ABP51" s="335"/>
      <c r="ABQ51" s="335"/>
      <c r="ABR51" s="335"/>
      <c r="ABS51" s="335"/>
      <c r="ABT51" s="335"/>
      <c r="ABU51" s="335"/>
      <c r="ABV51" s="335"/>
      <c r="ABW51" s="335"/>
      <c r="ABX51" s="335"/>
      <c r="ABY51" s="335"/>
      <c r="ABZ51" s="335"/>
      <c r="ACA51" s="335"/>
      <c r="ACB51" s="335"/>
      <c r="ACC51" s="335"/>
      <c r="ACD51" s="335"/>
      <c r="ACE51" s="335"/>
      <c r="ACF51" s="335"/>
      <c r="ACG51" s="335"/>
      <c r="ACH51" s="335"/>
      <c r="ACI51" s="335"/>
      <c r="ACJ51" s="335"/>
      <c r="ACK51" s="335"/>
      <c r="ACL51" s="335"/>
      <c r="ACM51" s="335"/>
      <c r="ACN51" s="335"/>
      <c r="ACO51" s="335"/>
      <c r="ACP51" s="335"/>
      <c r="ACQ51" s="335"/>
      <c r="ACR51" s="335"/>
      <c r="ACS51" s="335"/>
      <c r="ACT51" s="335"/>
      <c r="ACU51" s="335"/>
      <c r="ACV51" s="335"/>
      <c r="ACW51" s="335"/>
      <c r="ACX51" s="335"/>
      <c r="ACY51" s="335"/>
      <c r="ACZ51" s="335"/>
      <c r="ADA51" s="335"/>
      <c r="ADB51" s="335"/>
      <c r="ADC51" s="335"/>
      <c r="ADD51" s="335"/>
      <c r="ADE51" s="335"/>
      <c r="ADF51" s="335"/>
      <c r="ADG51" s="335"/>
      <c r="ADH51" s="335"/>
      <c r="ADI51" s="335"/>
      <c r="ADJ51" s="335"/>
      <c r="ADK51" s="335"/>
      <c r="ADL51" s="335"/>
      <c r="ADM51" s="335"/>
      <c r="ADN51" s="335"/>
      <c r="ADO51" s="335"/>
      <c r="ADP51" s="335"/>
      <c r="ADQ51" s="335"/>
      <c r="ADR51" s="335"/>
      <c r="ADS51" s="335"/>
      <c r="ADT51" s="335"/>
      <c r="ADU51" s="335"/>
      <c r="ADV51" s="335"/>
      <c r="ADW51" s="335"/>
      <c r="ADX51" s="335"/>
      <c r="ADY51" s="335"/>
      <c r="ADZ51" s="335"/>
      <c r="AEA51" s="335"/>
      <c r="AEB51" s="335"/>
      <c r="AEC51" s="335"/>
      <c r="AED51" s="335"/>
      <c r="AEE51" s="335"/>
      <c r="AEF51" s="335"/>
      <c r="AEG51" s="335"/>
      <c r="AEH51" s="335"/>
      <c r="AEI51" s="335"/>
      <c r="AEJ51" s="335"/>
      <c r="AEK51" s="335"/>
      <c r="AEL51" s="335"/>
      <c r="AEM51" s="335"/>
      <c r="AEN51" s="335"/>
      <c r="AEO51" s="335"/>
      <c r="AEP51" s="335"/>
      <c r="AEQ51" s="335"/>
      <c r="AER51" s="335"/>
      <c r="AES51" s="335"/>
      <c r="AET51" s="335"/>
      <c r="AEU51" s="335"/>
      <c r="AEV51" s="335"/>
      <c r="AEW51" s="335"/>
      <c r="AEX51" s="335"/>
      <c r="AEY51" s="335"/>
      <c r="AEZ51" s="335"/>
      <c r="AFA51" s="335"/>
      <c r="AFB51" s="335"/>
      <c r="AFC51" s="335"/>
      <c r="AFD51" s="335"/>
      <c r="AFE51" s="335"/>
      <c r="AFF51" s="335"/>
      <c r="AFG51" s="335"/>
      <c r="AFH51" s="335"/>
      <c r="AFI51" s="335"/>
      <c r="AFJ51" s="335"/>
      <c r="AFK51" s="335"/>
      <c r="AFL51" s="335"/>
      <c r="AFM51" s="335"/>
      <c r="AFN51" s="335"/>
      <c r="AFO51" s="335"/>
      <c r="AFP51" s="335"/>
      <c r="AFQ51" s="335"/>
      <c r="AFR51" s="335"/>
      <c r="AFS51" s="335"/>
      <c r="AFT51" s="335"/>
      <c r="AFU51" s="335"/>
      <c r="AFV51" s="335"/>
      <c r="AFW51" s="335"/>
      <c r="AFX51" s="335"/>
      <c r="AFY51" s="335"/>
      <c r="AFZ51" s="335"/>
      <c r="AGA51" s="335"/>
      <c r="AGB51" s="335"/>
      <c r="AGC51" s="335"/>
      <c r="AGD51" s="335"/>
      <c r="AGE51" s="335"/>
      <c r="AGF51" s="335"/>
      <c r="AGG51" s="335"/>
      <c r="AGH51" s="335"/>
      <c r="AGI51" s="335"/>
      <c r="AGJ51" s="335"/>
      <c r="AGK51" s="335"/>
      <c r="AGL51" s="335"/>
      <c r="AGM51" s="335"/>
      <c r="AGN51" s="335"/>
      <c r="AGO51" s="335"/>
      <c r="AGP51" s="335"/>
      <c r="AGQ51" s="335"/>
      <c r="AGR51" s="335"/>
      <c r="AGS51" s="335"/>
      <c r="AGT51" s="335"/>
      <c r="AGU51" s="335"/>
      <c r="AGV51" s="335"/>
      <c r="AGW51" s="335"/>
      <c r="AGX51" s="335"/>
      <c r="AGY51" s="335"/>
      <c r="AGZ51" s="335"/>
      <c r="AHA51" s="335"/>
      <c r="AHB51" s="335"/>
      <c r="AHC51" s="335"/>
      <c r="AHD51" s="335"/>
      <c r="AHE51" s="335"/>
      <c r="AHF51" s="335"/>
      <c r="AHG51" s="335"/>
      <c r="AHH51" s="335"/>
      <c r="AHI51" s="335"/>
      <c r="AHJ51" s="335"/>
      <c r="AHK51" s="335"/>
      <c r="AHL51" s="335"/>
      <c r="AHM51" s="335"/>
      <c r="AHN51" s="335"/>
      <c r="AHO51" s="335"/>
      <c r="AHP51" s="335"/>
      <c r="AHQ51" s="335"/>
      <c r="AHR51" s="335"/>
      <c r="AHS51" s="335"/>
      <c r="AHT51" s="335"/>
      <c r="AHU51" s="335"/>
      <c r="AHV51" s="335"/>
      <c r="AHW51" s="335"/>
      <c r="AHX51" s="335"/>
      <c r="AHY51" s="335"/>
      <c r="AHZ51" s="335"/>
      <c r="AIA51" s="335"/>
      <c r="AIB51" s="335"/>
      <c r="AIC51" s="335"/>
      <c r="AID51" s="335"/>
      <c r="AIE51" s="335"/>
      <c r="AIF51" s="335"/>
      <c r="AIG51" s="335"/>
      <c r="AIH51" s="335"/>
      <c r="AII51" s="335"/>
      <c r="AIJ51" s="335"/>
      <c r="AIK51" s="335"/>
      <c r="AIL51" s="335"/>
      <c r="AIM51" s="335"/>
      <c r="AIN51" s="335"/>
      <c r="AIO51" s="335"/>
      <c r="AIP51" s="335"/>
      <c r="AIQ51" s="335"/>
      <c r="AIR51" s="335"/>
      <c r="AIS51" s="335"/>
      <c r="AIT51" s="335"/>
      <c r="AIU51" s="335"/>
      <c r="AIV51" s="335"/>
      <c r="AIW51" s="335"/>
      <c r="AIX51" s="335"/>
      <c r="AIY51" s="335"/>
      <c r="AIZ51" s="335"/>
      <c r="AJA51" s="335"/>
      <c r="AJB51" s="335"/>
      <c r="AJC51" s="335"/>
      <c r="AJD51" s="335"/>
      <c r="AJE51" s="335"/>
      <c r="AJF51" s="335"/>
      <c r="AJG51" s="335"/>
      <c r="AJH51" s="335"/>
      <c r="AJI51" s="335"/>
      <c r="AJJ51" s="335"/>
      <c r="AJK51" s="335"/>
      <c r="AJL51" s="335"/>
      <c r="AJM51" s="335"/>
      <c r="AJN51" s="335"/>
      <c r="AJO51" s="335"/>
      <c r="AJP51" s="335"/>
      <c r="AJQ51" s="335"/>
      <c r="AJR51" s="335"/>
      <c r="AJS51" s="335"/>
      <c r="AJT51" s="335"/>
      <c r="AJU51" s="335"/>
      <c r="AJV51" s="335"/>
      <c r="AJW51" s="335"/>
      <c r="AJX51" s="335"/>
      <c r="AJY51" s="335"/>
      <c r="AJZ51" s="335"/>
      <c r="AKA51" s="335"/>
      <c r="AKB51" s="335"/>
      <c r="AKC51" s="335"/>
      <c r="AKD51" s="335"/>
      <c r="AKE51" s="335"/>
      <c r="AKF51" s="335"/>
      <c r="AKG51" s="335"/>
      <c r="AKH51" s="335"/>
      <c r="AKI51" s="335"/>
      <c r="AKJ51" s="335"/>
      <c r="AKK51" s="335"/>
      <c r="AKL51" s="335"/>
      <c r="AKM51" s="335"/>
      <c r="AKN51" s="335"/>
      <c r="AKO51" s="335"/>
      <c r="AKP51" s="335"/>
      <c r="AKQ51" s="335"/>
      <c r="AKR51" s="335"/>
      <c r="AKS51" s="335"/>
      <c r="AKT51" s="335"/>
      <c r="AKU51" s="335"/>
      <c r="AKV51" s="335"/>
      <c r="AKW51" s="335"/>
      <c r="AKX51" s="335"/>
      <c r="AKY51" s="335"/>
      <c r="AKZ51" s="335"/>
      <c r="ALA51" s="335"/>
      <c r="ALB51" s="335"/>
      <c r="ALC51" s="335"/>
      <c r="ALD51" s="335"/>
      <c r="ALE51" s="335"/>
      <c r="ALF51" s="335"/>
      <c r="ALG51" s="335"/>
      <c r="ALH51" s="335"/>
      <c r="ALI51" s="335"/>
      <c r="ALJ51" s="335"/>
      <c r="ALK51" s="335"/>
      <c r="ALL51" s="335"/>
      <c r="ALM51" s="335"/>
      <c r="ALN51" s="335"/>
      <c r="ALO51" s="335"/>
      <c r="ALP51" s="335"/>
      <c r="ALQ51" s="335"/>
      <c r="ALR51" s="335"/>
      <c r="ALS51" s="335"/>
      <c r="ALT51" s="335"/>
      <c r="ALU51" s="335"/>
      <c r="ALV51" s="335"/>
      <c r="ALW51" s="335"/>
      <c r="ALX51" s="335"/>
      <c r="ALY51" s="335"/>
      <c r="ALZ51" s="335"/>
      <c r="AMA51" s="335"/>
      <c r="AMB51" s="335"/>
      <c r="AMC51" s="335"/>
      <c r="AMD51" s="335"/>
      <c r="AME51" s="335"/>
      <c r="AMF51" s="335"/>
      <c r="AMG51" s="335"/>
      <c r="AMH51" s="335"/>
      <c r="AMI51" s="335"/>
      <c r="AMJ51" s="335"/>
    </row>
    <row r="52" spans="1:1024" ht="12.75" customHeight="1">
      <c r="A52" s="338" t="s">
        <v>115</v>
      </c>
      <c r="B52" s="338"/>
      <c r="C52" s="339">
        <f>SUMIF(C47:C51,"=kv",$G47:$G51)+SUMIF(C47:C51,"=kv",$H47:$H51)+SUMIF(C47:C51,"=kv",$I47:$I51)</f>
        <v>8</v>
      </c>
      <c r="D52" s="339">
        <f>SUMIF(D47:D51,"=x",$G47:$G51)+SUMIF(D47:D51,"=x",$H47:$H51)+SUMIF(D47:D51,"=x",$I47:$I51)</f>
        <v>0</v>
      </c>
      <c r="E52" s="339">
        <f>SUMIF(E47:E51,"=x",$G47:$G51)+SUMIF(E47:E51,"=x",$H47:$H51)+SUMIF(E47:E51,"=x",$I47:$I51)</f>
        <v>0</v>
      </c>
      <c r="F52" s="339">
        <f>SUMIF(F47:F51,"=x",$G47:$G51)+SUMIF(F47:F51,"=x",$H47:$H51)+SUMIF(F47:F51,"=x",$I47:$I51)</f>
        <v>0</v>
      </c>
      <c r="G52" s="340">
        <f>SUM(C52:F52)</f>
        <v>8</v>
      </c>
      <c r="H52" s="340"/>
      <c r="I52" s="340"/>
      <c r="J52" s="340"/>
      <c r="K52" s="340"/>
      <c r="L52" s="59"/>
      <c r="M52" s="60"/>
      <c r="N52" s="61"/>
      <c r="O52" s="62"/>
      <c r="P52" s="63"/>
      <c r="Q52" s="64"/>
    </row>
    <row r="53" spans="1:1024" ht="12.75" customHeight="1">
      <c r="A53" s="341" t="s">
        <v>116</v>
      </c>
      <c r="B53" s="341"/>
      <c r="C53" s="342">
        <f>SUMIF(C47:C51,"=kv",$J47:$J51)</f>
        <v>12</v>
      </c>
      <c r="D53" s="342">
        <f>SUMIF(D47:D51,"=x",$J47:$J51)</f>
        <v>0</v>
      </c>
      <c r="E53" s="342">
        <f>SUMIF(E47:E51,"=x",$J47:$J51)</f>
        <v>0</v>
      </c>
      <c r="F53" s="342">
        <f>SUMIF(F47:F51,"=x",$J47:$J51)</f>
        <v>0</v>
      </c>
      <c r="G53" s="357">
        <f>SUM(C53:F53)</f>
        <v>12</v>
      </c>
      <c r="H53" s="357"/>
      <c r="I53" s="357"/>
      <c r="J53" s="357"/>
      <c r="K53" s="357"/>
      <c r="L53" s="66"/>
      <c r="M53" s="60"/>
      <c r="N53" s="61"/>
      <c r="O53" s="62"/>
      <c r="P53" s="63"/>
      <c r="Q53" s="64"/>
    </row>
    <row r="54" spans="1:1024" ht="12.75" customHeight="1">
      <c r="A54" s="362" t="s">
        <v>117</v>
      </c>
      <c r="B54" s="362"/>
      <c r="C54" s="363">
        <f t="array" ref="C54">SUMPRODUCT(--(C47:C51="kv"),--($K47:$K51="K(5)"))</f>
        <v>2</v>
      </c>
      <c r="D54" s="363">
        <f>SUMPRODUCT(--(D47:D51="x"),--($K47:$K51="K"))</f>
        <v>0</v>
      </c>
      <c r="E54" s="363">
        <f>SUMPRODUCT(--(E47:E51="x"),--($K47:$K51="K"))</f>
        <v>0</v>
      </c>
      <c r="F54" s="363">
        <f>SUMPRODUCT(--(F47:F51="x"),--($K47:$K51="K"))</f>
        <v>0</v>
      </c>
      <c r="G54" s="364">
        <f>SUM(C54:F54)</f>
        <v>2</v>
      </c>
      <c r="H54" s="364"/>
      <c r="I54" s="364"/>
      <c r="J54" s="364"/>
      <c r="K54" s="364"/>
      <c r="L54" s="86"/>
      <c r="M54" s="60"/>
      <c r="N54" s="61"/>
      <c r="O54" s="62"/>
      <c r="P54" s="63"/>
      <c r="Q54" s="64"/>
    </row>
    <row r="55" spans="1:1024" ht="12.75" customHeight="1">
      <c r="A55" s="378" t="s">
        <v>161</v>
      </c>
      <c r="B55" s="378"/>
      <c r="C55" s="379"/>
      <c r="D55" s="379"/>
      <c r="E55" s="379"/>
      <c r="F55" s="379"/>
      <c r="G55" s="380"/>
      <c r="H55" s="380"/>
      <c r="I55" s="380"/>
      <c r="J55" s="380"/>
      <c r="K55" s="380"/>
      <c r="L55" s="89"/>
      <c r="M55" s="88"/>
      <c r="N55" s="90"/>
      <c r="O55" s="87"/>
      <c r="P55" s="94"/>
      <c r="Q55" s="92"/>
    </row>
    <row r="56" spans="1:1024" s="336" customFormat="1" ht="12.75" customHeight="1">
      <c r="A56" s="259" t="s">
        <v>162</v>
      </c>
      <c r="B56" s="260" t="s">
        <v>163</v>
      </c>
      <c r="C56" s="256"/>
      <c r="D56" s="333" t="s">
        <v>18</v>
      </c>
      <c r="E56" s="257"/>
      <c r="F56" s="258"/>
      <c r="G56" s="264">
        <v>2</v>
      </c>
      <c r="H56" s="309">
        <v>1</v>
      </c>
      <c r="I56" s="262"/>
      <c r="J56" s="295">
        <v>4</v>
      </c>
      <c r="K56" s="266" t="s">
        <v>19</v>
      </c>
      <c r="L56" s="275"/>
      <c r="M56" s="276"/>
      <c r="N56" s="277"/>
      <c r="O56" s="270" t="s">
        <v>24</v>
      </c>
      <c r="P56" s="270"/>
      <c r="Q56" s="270" t="s">
        <v>164</v>
      </c>
      <c r="R56" s="335"/>
      <c r="S56" s="335"/>
      <c r="T56" s="335"/>
      <c r="U56" s="335"/>
      <c r="V56" s="335"/>
      <c r="W56" s="335"/>
      <c r="X56" s="335"/>
      <c r="Y56" s="335"/>
      <c r="Z56" s="335"/>
      <c r="AA56" s="335"/>
      <c r="AB56" s="335"/>
      <c r="AC56" s="335"/>
      <c r="AD56" s="335"/>
      <c r="AE56" s="335"/>
      <c r="AF56" s="335"/>
      <c r="AG56" s="335"/>
      <c r="AH56" s="335"/>
      <c r="AI56" s="335"/>
      <c r="AJ56" s="335"/>
      <c r="AK56" s="335"/>
      <c r="AL56" s="335"/>
      <c r="AM56" s="335"/>
      <c r="AN56" s="335"/>
      <c r="AO56" s="335"/>
      <c r="AP56" s="335"/>
      <c r="AQ56" s="335"/>
      <c r="AR56" s="335"/>
      <c r="AS56" s="335"/>
      <c r="AT56" s="335"/>
      <c r="AU56" s="335"/>
      <c r="AV56" s="335"/>
      <c r="AW56" s="335"/>
      <c r="AX56" s="335"/>
      <c r="AY56" s="335"/>
      <c r="AZ56" s="335"/>
      <c r="BA56" s="335"/>
      <c r="BB56" s="335"/>
      <c r="BC56" s="335"/>
      <c r="BD56" s="335"/>
      <c r="BE56" s="335"/>
      <c r="BF56" s="335"/>
      <c r="BG56" s="335"/>
      <c r="BH56" s="335"/>
      <c r="BI56" s="335"/>
      <c r="BJ56" s="335"/>
      <c r="BK56" s="335"/>
      <c r="BL56" s="335"/>
      <c r="BM56" s="335"/>
      <c r="BN56" s="335"/>
      <c r="BO56" s="335"/>
      <c r="BP56" s="335"/>
      <c r="BQ56" s="335"/>
      <c r="BR56" s="335"/>
      <c r="BS56" s="335"/>
      <c r="BT56" s="335"/>
      <c r="BU56" s="335"/>
      <c r="BV56" s="335"/>
      <c r="BW56" s="335"/>
      <c r="BX56" s="335"/>
      <c r="BY56" s="335"/>
      <c r="BZ56" s="335"/>
      <c r="CA56" s="335"/>
      <c r="CB56" s="335"/>
      <c r="CC56" s="335"/>
      <c r="CD56" s="335"/>
      <c r="CE56" s="335"/>
      <c r="CF56" s="335"/>
      <c r="CG56" s="335"/>
      <c r="CH56" s="335"/>
      <c r="CI56" s="335"/>
      <c r="CJ56" s="335"/>
      <c r="CK56" s="335"/>
      <c r="CL56" s="335"/>
      <c r="CM56" s="335"/>
      <c r="CN56" s="335"/>
      <c r="CO56" s="335"/>
      <c r="CP56" s="335"/>
      <c r="CQ56" s="335"/>
      <c r="CR56" s="335"/>
      <c r="CS56" s="335"/>
      <c r="CT56" s="335"/>
      <c r="CU56" s="335"/>
      <c r="CV56" s="335"/>
      <c r="CW56" s="335"/>
      <c r="CX56" s="335"/>
      <c r="CY56" s="335"/>
      <c r="CZ56" s="335"/>
      <c r="DA56" s="335"/>
      <c r="DB56" s="335"/>
      <c r="DC56" s="335"/>
      <c r="DD56" s="335"/>
      <c r="DE56" s="335"/>
      <c r="DF56" s="335"/>
      <c r="DG56" s="335"/>
      <c r="DH56" s="335"/>
      <c r="DI56" s="335"/>
      <c r="DJ56" s="335"/>
      <c r="DK56" s="335"/>
      <c r="DL56" s="335"/>
      <c r="DM56" s="335"/>
      <c r="DN56" s="335"/>
      <c r="DO56" s="335"/>
      <c r="DP56" s="335"/>
      <c r="DQ56" s="335"/>
      <c r="DR56" s="335"/>
      <c r="DS56" s="335"/>
      <c r="DT56" s="335"/>
      <c r="DU56" s="335"/>
      <c r="DV56" s="335"/>
      <c r="DW56" s="335"/>
      <c r="DX56" s="335"/>
      <c r="DY56" s="335"/>
      <c r="DZ56" s="335"/>
      <c r="EA56" s="335"/>
      <c r="EB56" s="335"/>
      <c r="EC56" s="335"/>
      <c r="ED56" s="335"/>
      <c r="EE56" s="335"/>
      <c r="EF56" s="335"/>
      <c r="EG56" s="335"/>
      <c r="EH56" s="335"/>
      <c r="EI56" s="335"/>
      <c r="EJ56" s="335"/>
      <c r="EK56" s="335"/>
      <c r="EL56" s="335"/>
      <c r="EM56" s="335"/>
      <c r="EN56" s="335"/>
      <c r="EO56" s="335"/>
      <c r="EP56" s="335"/>
      <c r="EQ56" s="335"/>
      <c r="ER56" s="335"/>
      <c r="ES56" s="335"/>
      <c r="ET56" s="335"/>
      <c r="EU56" s="335"/>
      <c r="EV56" s="335"/>
      <c r="EW56" s="335"/>
      <c r="EX56" s="335"/>
      <c r="EY56" s="335"/>
      <c r="EZ56" s="335"/>
      <c r="FA56" s="335"/>
      <c r="FB56" s="335"/>
      <c r="FC56" s="335"/>
      <c r="FD56" s="335"/>
      <c r="FE56" s="335"/>
      <c r="FF56" s="335"/>
      <c r="FG56" s="335"/>
      <c r="FH56" s="335"/>
      <c r="FI56" s="335"/>
      <c r="FJ56" s="335"/>
      <c r="FK56" s="335"/>
      <c r="FL56" s="335"/>
      <c r="FM56" s="335"/>
      <c r="FN56" s="335"/>
      <c r="FO56" s="335"/>
      <c r="FP56" s="335"/>
      <c r="FQ56" s="335"/>
      <c r="FR56" s="335"/>
      <c r="FS56" s="335"/>
      <c r="FT56" s="335"/>
      <c r="FU56" s="335"/>
      <c r="FV56" s="335"/>
      <c r="FW56" s="335"/>
      <c r="FX56" s="335"/>
      <c r="FY56" s="335"/>
      <c r="FZ56" s="335"/>
      <c r="GA56" s="335"/>
      <c r="GB56" s="335"/>
      <c r="GC56" s="335"/>
      <c r="GD56" s="335"/>
      <c r="GE56" s="335"/>
      <c r="GF56" s="335"/>
      <c r="GG56" s="335"/>
      <c r="GH56" s="335"/>
      <c r="GI56" s="335"/>
      <c r="GJ56" s="335"/>
      <c r="GK56" s="335"/>
      <c r="GL56" s="335"/>
      <c r="GM56" s="335"/>
      <c r="GN56" s="335"/>
      <c r="GO56" s="335"/>
      <c r="GP56" s="335"/>
      <c r="GQ56" s="335"/>
      <c r="GR56" s="335"/>
      <c r="GS56" s="335"/>
      <c r="GT56" s="335"/>
      <c r="GU56" s="335"/>
      <c r="GV56" s="335"/>
      <c r="GW56" s="335"/>
      <c r="GX56" s="335"/>
      <c r="GY56" s="335"/>
      <c r="GZ56" s="335"/>
      <c r="HA56" s="335"/>
      <c r="HB56" s="335"/>
      <c r="HC56" s="335"/>
      <c r="HD56" s="335"/>
      <c r="HE56" s="335"/>
      <c r="HF56" s="335"/>
      <c r="HG56" s="335"/>
      <c r="HH56" s="335"/>
      <c r="HI56" s="335"/>
      <c r="HJ56" s="335"/>
      <c r="HK56" s="335"/>
      <c r="HL56" s="335"/>
      <c r="HM56" s="335"/>
      <c r="HN56" s="335"/>
      <c r="HO56" s="335"/>
      <c r="HP56" s="335"/>
      <c r="HQ56" s="335"/>
      <c r="HR56" s="335"/>
      <c r="HS56" s="335"/>
      <c r="HT56" s="335"/>
      <c r="HU56" s="335"/>
      <c r="HV56" s="335"/>
      <c r="HW56" s="335"/>
      <c r="HX56" s="335"/>
      <c r="HY56" s="335"/>
      <c r="HZ56" s="335"/>
      <c r="IA56" s="335"/>
      <c r="IB56" s="335"/>
      <c r="IC56" s="335"/>
      <c r="ID56" s="335"/>
      <c r="IE56" s="335"/>
      <c r="IF56" s="335"/>
      <c r="IG56" s="335"/>
      <c r="IH56" s="335"/>
      <c r="II56" s="335"/>
      <c r="IJ56" s="335"/>
      <c r="IK56" s="335"/>
      <c r="IL56" s="335"/>
      <c r="IM56" s="335"/>
      <c r="IN56" s="335"/>
      <c r="IO56" s="335"/>
      <c r="IP56" s="335"/>
      <c r="IQ56" s="335"/>
      <c r="IR56" s="335"/>
      <c r="IS56" s="335"/>
      <c r="IT56" s="335"/>
      <c r="IU56" s="335"/>
      <c r="IV56" s="335"/>
      <c r="IW56" s="335"/>
      <c r="IX56" s="335"/>
      <c r="IY56" s="335"/>
      <c r="IZ56" s="335"/>
      <c r="JA56" s="335"/>
      <c r="JB56" s="335"/>
      <c r="JC56" s="335"/>
      <c r="JD56" s="335"/>
      <c r="JE56" s="335"/>
      <c r="JF56" s="335"/>
      <c r="JG56" s="335"/>
      <c r="JH56" s="335"/>
      <c r="JI56" s="335"/>
      <c r="JJ56" s="335"/>
      <c r="JK56" s="335"/>
      <c r="JL56" s="335"/>
      <c r="JM56" s="335"/>
      <c r="JN56" s="335"/>
      <c r="JO56" s="335"/>
      <c r="JP56" s="335"/>
      <c r="JQ56" s="335"/>
      <c r="JR56" s="335"/>
      <c r="JS56" s="335"/>
      <c r="JT56" s="335"/>
      <c r="JU56" s="335"/>
      <c r="JV56" s="335"/>
      <c r="JW56" s="335"/>
      <c r="JX56" s="335"/>
      <c r="JY56" s="335"/>
      <c r="JZ56" s="335"/>
      <c r="KA56" s="335"/>
      <c r="KB56" s="335"/>
      <c r="KC56" s="335"/>
      <c r="KD56" s="335"/>
      <c r="KE56" s="335"/>
      <c r="KF56" s="335"/>
      <c r="KG56" s="335"/>
      <c r="KH56" s="335"/>
      <c r="KI56" s="335"/>
      <c r="KJ56" s="335"/>
      <c r="KK56" s="335"/>
      <c r="KL56" s="335"/>
      <c r="KM56" s="335"/>
      <c r="KN56" s="335"/>
      <c r="KO56" s="335"/>
      <c r="KP56" s="335"/>
      <c r="KQ56" s="335"/>
      <c r="KR56" s="335"/>
      <c r="KS56" s="335"/>
      <c r="KT56" s="335"/>
      <c r="KU56" s="335"/>
      <c r="KV56" s="335"/>
      <c r="KW56" s="335"/>
      <c r="KX56" s="335"/>
      <c r="KY56" s="335"/>
      <c r="KZ56" s="335"/>
      <c r="LA56" s="335"/>
      <c r="LB56" s="335"/>
      <c r="LC56" s="335"/>
      <c r="LD56" s="335"/>
      <c r="LE56" s="335"/>
      <c r="LF56" s="335"/>
      <c r="LG56" s="335"/>
      <c r="LH56" s="335"/>
      <c r="LI56" s="335"/>
      <c r="LJ56" s="335"/>
      <c r="LK56" s="335"/>
      <c r="LL56" s="335"/>
      <c r="LM56" s="335"/>
      <c r="LN56" s="335"/>
      <c r="LO56" s="335"/>
      <c r="LP56" s="335"/>
      <c r="LQ56" s="335"/>
      <c r="LR56" s="335"/>
      <c r="LS56" s="335"/>
      <c r="LT56" s="335"/>
      <c r="LU56" s="335"/>
      <c r="LV56" s="335"/>
      <c r="LW56" s="335"/>
      <c r="LX56" s="335"/>
      <c r="LY56" s="335"/>
      <c r="LZ56" s="335"/>
      <c r="MA56" s="335"/>
      <c r="MB56" s="335"/>
      <c r="MC56" s="335"/>
      <c r="MD56" s="335"/>
      <c r="ME56" s="335"/>
      <c r="MF56" s="335"/>
      <c r="MG56" s="335"/>
      <c r="MH56" s="335"/>
      <c r="MI56" s="335"/>
      <c r="MJ56" s="335"/>
      <c r="MK56" s="335"/>
      <c r="ML56" s="335"/>
      <c r="MM56" s="335"/>
      <c r="MN56" s="335"/>
      <c r="MO56" s="335"/>
      <c r="MP56" s="335"/>
      <c r="MQ56" s="335"/>
      <c r="MR56" s="335"/>
      <c r="MS56" s="335"/>
      <c r="MT56" s="335"/>
      <c r="MU56" s="335"/>
      <c r="MV56" s="335"/>
      <c r="MW56" s="335"/>
      <c r="MX56" s="335"/>
      <c r="MY56" s="335"/>
      <c r="MZ56" s="335"/>
      <c r="NA56" s="335"/>
      <c r="NB56" s="335"/>
      <c r="NC56" s="335"/>
      <c r="ND56" s="335"/>
      <c r="NE56" s="335"/>
      <c r="NF56" s="335"/>
      <c r="NG56" s="335"/>
      <c r="NH56" s="335"/>
      <c r="NI56" s="335"/>
      <c r="NJ56" s="335"/>
      <c r="NK56" s="335"/>
      <c r="NL56" s="335"/>
      <c r="NM56" s="335"/>
      <c r="NN56" s="335"/>
      <c r="NO56" s="335"/>
      <c r="NP56" s="335"/>
      <c r="NQ56" s="335"/>
      <c r="NR56" s="335"/>
      <c r="NS56" s="335"/>
      <c r="NT56" s="335"/>
      <c r="NU56" s="335"/>
      <c r="NV56" s="335"/>
      <c r="NW56" s="335"/>
      <c r="NX56" s="335"/>
      <c r="NY56" s="335"/>
      <c r="NZ56" s="335"/>
      <c r="OA56" s="335"/>
      <c r="OB56" s="335"/>
      <c r="OC56" s="335"/>
      <c r="OD56" s="335"/>
      <c r="OE56" s="335"/>
      <c r="OF56" s="335"/>
      <c r="OG56" s="335"/>
      <c r="OH56" s="335"/>
      <c r="OI56" s="335"/>
      <c r="OJ56" s="335"/>
      <c r="OK56" s="335"/>
      <c r="OL56" s="335"/>
      <c r="OM56" s="335"/>
      <c r="ON56" s="335"/>
      <c r="OO56" s="335"/>
      <c r="OP56" s="335"/>
      <c r="OQ56" s="335"/>
      <c r="OR56" s="335"/>
      <c r="OS56" s="335"/>
      <c r="OT56" s="335"/>
      <c r="OU56" s="335"/>
      <c r="OV56" s="335"/>
      <c r="OW56" s="335"/>
      <c r="OX56" s="335"/>
      <c r="OY56" s="335"/>
      <c r="OZ56" s="335"/>
      <c r="PA56" s="335"/>
      <c r="PB56" s="335"/>
      <c r="PC56" s="335"/>
      <c r="PD56" s="335"/>
      <c r="PE56" s="335"/>
      <c r="PF56" s="335"/>
      <c r="PG56" s="335"/>
      <c r="PH56" s="335"/>
      <c r="PI56" s="335"/>
      <c r="PJ56" s="335"/>
      <c r="PK56" s="335"/>
      <c r="PL56" s="335"/>
      <c r="PM56" s="335"/>
      <c r="PN56" s="335"/>
      <c r="PO56" s="335"/>
      <c r="PP56" s="335"/>
      <c r="PQ56" s="335"/>
      <c r="PR56" s="335"/>
      <c r="PS56" s="335"/>
      <c r="PT56" s="335"/>
      <c r="PU56" s="335"/>
      <c r="PV56" s="335"/>
      <c r="PW56" s="335"/>
      <c r="PX56" s="335"/>
      <c r="PY56" s="335"/>
      <c r="PZ56" s="335"/>
      <c r="QA56" s="335"/>
      <c r="QB56" s="335"/>
      <c r="QC56" s="335"/>
      <c r="QD56" s="335"/>
      <c r="QE56" s="335"/>
      <c r="QF56" s="335"/>
      <c r="QG56" s="335"/>
      <c r="QH56" s="335"/>
      <c r="QI56" s="335"/>
      <c r="QJ56" s="335"/>
      <c r="QK56" s="335"/>
      <c r="QL56" s="335"/>
      <c r="QM56" s="335"/>
      <c r="QN56" s="335"/>
      <c r="QO56" s="335"/>
      <c r="QP56" s="335"/>
      <c r="QQ56" s="335"/>
      <c r="QR56" s="335"/>
      <c r="QS56" s="335"/>
      <c r="QT56" s="335"/>
      <c r="QU56" s="335"/>
      <c r="QV56" s="335"/>
      <c r="QW56" s="335"/>
      <c r="QX56" s="335"/>
      <c r="QY56" s="335"/>
      <c r="QZ56" s="335"/>
      <c r="RA56" s="335"/>
      <c r="RB56" s="335"/>
      <c r="RC56" s="335"/>
      <c r="RD56" s="335"/>
      <c r="RE56" s="335"/>
      <c r="RF56" s="335"/>
      <c r="RG56" s="335"/>
      <c r="RH56" s="335"/>
      <c r="RI56" s="335"/>
      <c r="RJ56" s="335"/>
      <c r="RK56" s="335"/>
      <c r="RL56" s="335"/>
      <c r="RM56" s="335"/>
      <c r="RN56" s="335"/>
      <c r="RO56" s="335"/>
      <c r="RP56" s="335"/>
      <c r="RQ56" s="335"/>
      <c r="RR56" s="335"/>
      <c r="RS56" s="335"/>
      <c r="RT56" s="335"/>
      <c r="RU56" s="335"/>
      <c r="RV56" s="335"/>
      <c r="RW56" s="335"/>
      <c r="RX56" s="335"/>
      <c r="RY56" s="335"/>
      <c r="RZ56" s="335"/>
      <c r="SA56" s="335"/>
      <c r="SB56" s="335"/>
      <c r="SC56" s="335"/>
      <c r="SD56" s="335"/>
      <c r="SE56" s="335"/>
      <c r="SF56" s="335"/>
      <c r="SG56" s="335"/>
      <c r="SH56" s="335"/>
      <c r="SI56" s="335"/>
      <c r="SJ56" s="335"/>
      <c r="SK56" s="335"/>
      <c r="SL56" s="335"/>
      <c r="SM56" s="335"/>
      <c r="SN56" s="335"/>
      <c r="SO56" s="335"/>
      <c r="SP56" s="335"/>
      <c r="SQ56" s="335"/>
      <c r="SR56" s="335"/>
      <c r="SS56" s="335"/>
      <c r="ST56" s="335"/>
      <c r="SU56" s="335"/>
      <c r="SV56" s="335"/>
      <c r="SW56" s="335"/>
      <c r="SX56" s="335"/>
      <c r="SY56" s="335"/>
      <c r="SZ56" s="335"/>
      <c r="TA56" s="335"/>
      <c r="TB56" s="335"/>
      <c r="TC56" s="335"/>
      <c r="TD56" s="335"/>
      <c r="TE56" s="335"/>
      <c r="TF56" s="335"/>
      <c r="TG56" s="335"/>
      <c r="TH56" s="335"/>
      <c r="TI56" s="335"/>
      <c r="TJ56" s="335"/>
      <c r="TK56" s="335"/>
      <c r="TL56" s="335"/>
      <c r="TM56" s="335"/>
      <c r="TN56" s="335"/>
      <c r="TO56" s="335"/>
      <c r="TP56" s="335"/>
      <c r="TQ56" s="335"/>
      <c r="TR56" s="335"/>
      <c r="TS56" s="335"/>
      <c r="TT56" s="335"/>
      <c r="TU56" s="335"/>
      <c r="TV56" s="335"/>
      <c r="TW56" s="335"/>
      <c r="TX56" s="335"/>
      <c r="TY56" s="335"/>
      <c r="TZ56" s="335"/>
      <c r="UA56" s="335"/>
      <c r="UB56" s="335"/>
      <c r="UC56" s="335"/>
      <c r="UD56" s="335"/>
      <c r="UE56" s="335"/>
      <c r="UF56" s="335"/>
      <c r="UG56" s="335"/>
      <c r="UH56" s="335"/>
      <c r="UI56" s="335"/>
      <c r="UJ56" s="335"/>
      <c r="UK56" s="335"/>
      <c r="UL56" s="335"/>
      <c r="UM56" s="335"/>
      <c r="UN56" s="335"/>
      <c r="UO56" s="335"/>
      <c r="UP56" s="335"/>
      <c r="UQ56" s="335"/>
      <c r="UR56" s="335"/>
      <c r="US56" s="335"/>
      <c r="UT56" s="335"/>
      <c r="UU56" s="335"/>
      <c r="UV56" s="335"/>
      <c r="UW56" s="335"/>
      <c r="UX56" s="335"/>
      <c r="UY56" s="335"/>
      <c r="UZ56" s="335"/>
      <c r="VA56" s="335"/>
      <c r="VB56" s="335"/>
      <c r="VC56" s="335"/>
      <c r="VD56" s="335"/>
      <c r="VE56" s="335"/>
      <c r="VF56" s="335"/>
      <c r="VG56" s="335"/>
      <c r="VH56" s="335"/>
      <c r="VI56" s="335"/>
      <c r="VJ56" s="335"/>
      <c r="VK56" s="335"/>
      <c r="VL56" s="335"/>
      <c r="VM56" s="335"/>
      <c r="VN56" s="335"/>
      <c r="VO56" s="335"/>
      <c r="VP56" s="335"/>
      <c r="VQ56" s="335"/>
      <c r="VR56" s="335"/>
      <c r="VS56" s="335"/>
      <c r="VT56" s="335"/>
      <c r="VU56" s="335"/>
      <c r="VV56" s="335"/>
      <c r="VW56" s="335"/>
      <c r="VX56" s="335"/>
      <c r="VY56" s="335"/>
      <c r="VZ56" s="335"/>
      <c r="WA56" s="335"/>
      <c r="WB56" s="335"/>
      <c r="WC56" s="335"/>
      <c r="WD56" s="335"/>
      <c r="WE56" s="335"/>
      <c r="WF56" s="335"/>
      <c r="WG56" s="335"/>
      <c r="WH56" s="335"/>
      <c r="WI56" s="335"/>
      <c r="WJ56" s="335"/>
      <c r="WK56" s="335"/>
      <c r="WL56" s="335"/>
      <c r="WM56" s="335"/>
      <c r="WN56" s="335"/>
      <c r="WO56" s="335"/>
      <c r="WP56" s="335"/>
      <c r="WQ56" s="335"/>
      <c r="WR56" s="335"/>
      <c r="WS56" s="335"/>
      <c r="WT56" s="335"/>
      <c r="WU56" s="335"/>
      <c r="WV56" s="335"/>
      <c r="WW56" s="335"/>
      <c r="WX56" s="335"/>
      <c r="WY56" s="335"/>
      <c r="WZ56" s="335"/>
      <c r="XA56" s="335"/>
      <c r="XB56" s="335"/>
      <c r="XC56" s="335"/>
      <c r="XD56" s="335"/>
      <c r="XE56" s="335"/>
      <c r="XF56" s="335"/>
      <c r="XG56" s="335"/>
      <c r="XH56" s="335"/>
      <c r="XI56" s="335"/>
      <c r="XJ56" s="335"/>
      <c r="XK56" s="335"/>
      <c r="XL56" s="335"/>
      <c r="XM56" s="335"/>
      <c r="XN56" s="335"/>
      <c r="XO56" s="335"/>
      <c r="XP56" s="335"/>
      <c r="XQ56" s="335"/>
      <c r="XR56" s="335"/>
      <c r="XS56" s="335"/>
      <c r="XT56" s="335"/>
      <c r="XU56" s="335"/>
      <c r="XV56" s="335"/>
      <c r="XW56" s="335"/>
      <c r="XX56" s="335"/>
      <c r="XY56" s="335"/>
      <c r="XZ56" s="335"/>
      <c r="YA56" s="335"/>
      <c r="YB56" s="335"/>
      <c r="YC56" s="335"/>
      <c r="YD56" s="335"/>
      <c r="YE56" s="335"/>
      <c r="YF56" s="335"/>
      <c r="YG56" s="335"/>
      <c r="YH56" s="335"/>
      <c r="YI56" s="335"/>
      <c r="YJ56" s="335"/>
      <c r="YK56" s="335"/>
      <c r="YL56" s="335"/>
      <c r="YM56" s="335"/>
      <c r="YN56" s="335"/>
      <c r="YO56" s="335"/>
      <c r="YP56" s="335"/>
      <c r="YQ56" s="335"/>
      <c r="YR56" s="335"/>
      <c r="YS56" s="335"/>
      <c r="YT56" s="335"/>
      <c r="YU56" s="335"/>
      <c r="YV56" s="335"/>
      <c r="YW56" s="335"/>
      <c r="YX56" s="335"/>
      <c r="YY56" s="335"/>
      <c r="YZ56" s="335"/>
      <c r="ZA56" s="335"/>
      <c r="ZB56" s="335"/>
      <c r="ZC56" s="335"/>
      <c r="ZD56" s="335"/>
      <c r="ZE56" s="335"/>
      <c r="ZF56" s="335"/>
      <c r="ZG56" s="335"/>
      <c r="ZH56" s="335"/>
      <c r="ZI56" s="335"/>
      <c r="ZJ56" s="335"/>
      <c r="ZK56" s="335"/>
      <c r="ZL56" s="335"/>
      <c r="ZM56" s="335"/>
      <c r="ZN56" s="335"/>
      <c r="ZO56" s="335"/>
      <c r="ZP56" s="335"/>
      <c r="ZQ56" s="335"/>
      <c r="ZR56" s="335"/>
      <c r="ZS56" s="335"/>
      <c r="ZT56" s="335"/>
      <c r="ZU56" s="335"/>
      <c r="ZV56" s="335"/>
      <c r="ZW56" s="335"/>
      <c r="ZX56" s="335"/>
      <c r="ZY56" s="335"/>
      <c r="ZZ56" s="335"/>
      <c r="AAA56" s="335"/>
      <c r="AAB56" s="335"/>
      <c r="AAC56" s="335"/>
      <c r="AAD56" s="335"/>
      <c r="AAE56" s="335"/>
      <c r="AAF56" s="335"/>
      <c r="AAG56" s="335"/>
      <c r="AAH56" s="335"/>
      <c r="AAI56" s="335"/>
      <c r="AAJ56" s="335"/>
      <c r="AAK56" s="335"/>
      <c r="AAL56" s="335"/>
      <c r="AAM56" s="335"/>
      <c r="AAN56" s="335"/>
      <c r="AAO56" s="335"/>
      <c r="AAP56" s="335"/>
      <c r="AAQ56" s="335"/>
      <c r="AAR56" s="335"/>
      <c r="AAS56" s="335"/>
      <c r="AAT56" s="335"/>
      <c r="AAU56" s="335"/>
      <c r="AAV56" s="335"/>
      <c r="AAW56" s="335"/>
      <c r="AAX56" s="335"/>
      <c r="AAY56" s="335"/>
      <c r="AAZ56" s="335"/>
      <c r="ABA56" s="335"/>
      <c r="ABB56" s="335"/>
      <c r="ABC56" s="335"/>
      <c r="ABD56" s="335"/>
      <c r="ABE56" s="335"/>
      <c r="ABF56" s="335"/>
      <c r="ABG56" s="335"/>
      <c r="ABH56" s="335"/>
      <c r="ABI56" s="335"/>
      <c r="ABJ56" s="335"/>
      <c r="ABK56" s="335"/>
      <c r="ABL56" s="335"/>
      <c r="ABM56" s="335"/>
      <c r="ABN56" s="335"/>
      <c r="ABO56" s="335"/>
      <c r="ABP56" s="335"/>
      <c r="ABQ56" s="335"/>
      <c r="ABR56" s="335"/>
      <c r="ABS56" s="335"/>
      <c r="ABT56" s="335"/>
      <c r="ABU56" s="335"/>
      <c r="ABV56" s="335"/>
      <c r="ABW56" s="335"/>
      <c r="ABX56" s="335"/>
      <c r="ABY56" s="335"/>
      <c r="ABZ56" s="335"/>
      <c r="ACA56" s="335"/>
      <c r="ACB56" s="335"/>
      <c r="ACC56" s="335"/>
      <c r="ACD56" s="335"/>
      <c r="ACE56" s="335"/>
      <c r="ACF56" s="335"/>
      <c r="ACG56" s="335"/>
      <c r="ACH56" s="335"/>
      <c r="ACI56" s="335"/>
      <c r="ACJ56" s="335"/>
      <c r="ACK56" s="335"/>
      <c r="ACL56" s="335"/>
      <c r="ACM56" s="335"/>
      <c r="ACN56" s="335"/>
      <c r="ACO56" s="335"/>
      <c r="ACP56" s="335"/>
      <c r="ACQ56" s="335"/>
      <c r="ACR56" s="335"/>
      <c r="ACS56" s="335"/>
      <c r="ACT56" s="335"/>
      <c r="ACU56" s="335"/>
      <c r="ACV56" s="335"/>
      <c r="ACW56" s="335"/>
      <c r="ACX56" s="335"/>
      <c r="ACY56" s="335"/>
      <c r="ACZ56" s="335"/>
      <c r="ADA56" s="335"/>
      <c r="ADB56" s="335"/>
      <c r="ADC56" s="335"/>
      <c r="ADD56" s="335"/>
      <c r="ADE56" s="335"/>
      <c r="ADF56" s="335"/>
      <c r="ADG56" s="335"/>
      <c r="ADH56" s="335"/>
      <c r="ADI56" s="335"/>
      <c r="ADJ56" s="335"/>
      <c r="ADK56" s="335"/>
      <c r="ADL56" s="335"/>
      <c r="ADM56" s="335"/>
      <c r="ADN56" s="335"/>
      <c r="ADO56" s="335"/>
      <c r="ADP56" s="335"/>
      <c r="ADQ56" s="335"/>
      <c r="ADR56" s="335"/>
      <c r="ADS56" s="335"/>
      <c r="ADT56" s="335"/>
      <c r="ADU56" s="335"/>
      <c r="ADV56" s="335"/>
      <c r="ADW56" s="335"/>
      <c r="ADX56" s="335"/>
      <c r="ADY56" s="335"/>
      <c r="ADZ56" s="335"/>
      <c r="AEA56" s="335"/>
      <c r="AEB56" s="335"/>
      <c r="AEC56" s="335"/>
      <c r="AED56" s="335"/>
      <c r="AEE56" s="335"/>
      <c r="AEF56" s="335"/>
      <c r="AEG56" s="335"/>
      <c r="AEH56" s="335"/>
      <c r="AEI56" s="335"/>
      <c r="AEJ56" s="335"/>
      <c r="AEK56" s="335"/>
      <c r="AEL56" s="335"/>
      <c r="AEM56" s="335"/>
      <c r="AEN56" s="335"/>
      <c r="AEO56" s="335"/>
      <c r="AEP56" s="335"/>
      <c r="AEQ56" s="335"/>
      <c r="AER56" s="335"/>
      <c r="AES56" s="335"/>
      <c r="AET56" s="335"/>
      <c r="AEU56" s="335"/>
      <c r="AEV56" s="335"/>
      <c r="AEW56" s="335"/>
      <c r="AEX56" s="335"/>
      <c r="AEY56" s="335"/>
      <c r="AEZ56" s="335"/>
      <c r="AFA56" s="335"/>
      <c r="AFB56" s="335"/>
      <c r="AFC56" s="335"/>
      <c r="AFD56" s="335"/>
      <c r="AFE56" s="335"/>
      <c r="AFF56" s="335"/>
      <c r="AFG56" s="335"/>
      <c r="AFH56" s="335"/>
      <c r="AFI56" s="335"/>
      <c r="AFJ56" s="335"/>
      <c r="AFK56" s="335"/>
      <c r="AFL56" s="335"/>
      <c r="AFM56" s="335"/>
      <c r="AFN56" s="335"/>
      <c r="AFO56" s="335"/>
      <c r="AFP56" s="335"/>
      <c r="AFQ56" s="335"/>
      <c r="AFR56" s="335"/>
      <c r="AFS56" s="335"/>
      <c r="AFT56" s="335"/>
      <c r="AFU56" s="335"/>
      <c r="AFV56" s="335"/>
      <c r="AFW56" s="335"/>
      <c r="AFX56" s="335"/>
      <c r="AFY56" s="335"/>
      <c r="AFZ56" s="335"/>
      <c r="AGA56" s="335"/>
      <c r="AGB56" s="335"/>
      <c r="AGC56" s="335"/>
      <c r="AGD56" s="335"/>
      <c r="AGE56" s="335"/>
      <c r="AGF56" s="335"/>
      <c r="AGG56" s="335"/>
      <c r="AGH56" s="335"/>
      <c r="AGI56" s="335"/>
      <c r="AGJ56" s="335"/>
      <c r="AGK56" s="335"/>
      <c r="AGL56" s="335"/>
      <c r="AGM56" s="335"/>
      <c r="AGN56" s="335"/>
      <c r="AGO56" s="335"/>
      <c r="AGP56" s="335"/>
      <c r="AGQ56" s="335"/>
      <c r="AGR56" s="335"/>
      <c r="AGS56" s="335"/>
      <c r="AGT56" s="335"/>
      <c r="AGU56" s="335"/>
      <c r="AGV56" s="335"/>
      <c r="AGW56" s="335"/>
      <c r="AGX56" s="335"/>
      <c r="AGY56" s="335"/>
      <c r="AGZ56" s="335"/>
      <c r="AHA56" s="335"/>
      <c r="AHB56" s="335"/>
      <c r="AHC56" s="335"/>
      <c r="AHD56" s="335"/>
      <c r="AHE56" s="335"/>
      <c r="AHF56" s="335"/>
      <c r="AHG56" s="335"/>
      <c r="AHH56" s="335"/>
      <c r="AHI56" s="335"/>
      <c r="AHJ56" s="335"/>
      <c r="AHK56" s="335"/>
      <c r="AHL56" s="335"/>
      <c r="AHM56" s="335"/>
      <c r="AHN56" s="335"/>
      <c r="AHO56" s="335"/>
      <c r="AHP56" s="335"/>
      <c r="AHQ56" s="335"/>
      <c r="AHR56" s="335"/>
      <c r="AHS56" s="335"/>
      <c r="AHT56" s="335"/>
      <c r="AHU56" s="335"/>
      <c r="AHV56" s="335"/>
      <c r="AHW56" s="335"/>
      <c r="AHX56" s="335"/>
      <c r="AHY56" s="335"/>
      <c r="AHZ56" s="335"/>
      <c r="AIA56" s="335"/>
      <c r="AIB56" s="335"/>
      <c r="AIC56" s="335"/>
      <c r="AID56" s="335"/>
      <c r="AIE56" s="335"/>
      <c r="AIF56" s="335"/>
      <c r="AIG56" s="335"/>
      <c r="AIH56" s="335"/>
      <c r="AII56" s="335"/>
      <c r="AIJ56" s="335"/>
      <c r="AIK56" s="335"/>
      <c r="AIL56" s="335"/>
      <c r="AIM56" s="335"/>
      <c r="AIN56" s="335"/>
      <c r="AIO56" s="335"/>
      <c r="AIP56" s="335"/>
      <c r="AIQ56" s="335"/>
      <c r="AIR56" s="335"/>
      <c r="AIS56" s="335"/>
      <c r="AIT56" s="335"/>
      <c r="AIU56" s="335"/>
      <c r="AIV56" s="335"/>
      <c r="AIW56" s="335"/>
      <c r="AIX56" s="335"/>
      <c r="AIY56" s="335"/>
      <c r="AIZ56" s="335"/>
      <c r="AJA56" s="335"/>
      <c r="AJB56" s="335"/>
      <c r="AJC56" s="335"/>
      <c r="AJD56" s="335"/>
      <c r="AJE56" s="335"/>
      <c r="AJF56" s="335"/>
      <c r="AJG56" s="335"/>
      <c r="AJH56" s="335"/>
      <c r="AJI56" s="335"/>
      <c r="AJJ56" s="335"/>
      <c r="AJK56" s="335"/>
      <c r="AJL56" s="335"/>
      <c r="AJM56" s="335"/>
      <c r="AJN56" s="335"/>
      <c r="AJO56" s="335"/>
      <c r="AJP56" s="335"/>
      <c r="AJQ56" s="335"/>
      <c r="AJR56" s="335"/>
      <c r="AJS56" s="335"/>
      <c r="AJT56" s="335"/>
      <c r="AJU56" s="335"/>
      <c r="AJV56" s="335"/>
      <c r="AJW56" s="335"/>
      <c r="AJX56" s="335"/>
      <c r="AJY56" s="335"/>
      <c r="AJZ56" s="335"/>
      <c r="AKA56" s="335"/>
      <c r="AKB56" s="335"/>
      <c r="AKC56" s="335"/>
      <c r="AKD56" s="335"/>
      <c r="AKE56" s="335"/>
      <c r="AKF56" s="335"/>
      <c r="AKG56" s="335"/>
      <c r="AKH56" s="335"/>
      <c r="AKI56" s="335"/>
      <c r="AKJ56" s="335"/>
      <c r="AKK56" s="335"/>
      <c r="AKL56" s="335"/>
      <c r="AKM56" s="335"/>
      <c r="AKN56" s="335"/>
      <c r="AKO56" s="335"/>
      <c r="AKP56" s="335"/>
      <c r="AKQ56" s="335"/>
      <c r="AKR56" s="335"/>
      <c r="AKS56" s="335"/>
      <c r="AKT56" s="335"/>
      <c r="AKU56" s="335"/>
      <c r="AKV56" s="335"/>
      <c r="AKW56" s="335"/>
      <c r="AKX56" s="335"/>
      <c r="AKY56" s="335"/>
      <c r="AKZ56" s="335"/>
      <c r="ALA56" s="335"/>
      <c r="ALB56" s="335"/>
      <c r="ALC56" s="335"/>
      <c r="ALD56" s="335"/>
      <c r="ALE56" s="335"/>
      <c r="ALF56" s="335"/>
      <c r="ALG56" s="335"/>
      <c r="ALH56" s="335"/>
      <c r="ALI56" s="335"/>
      <c r="ALJ56" s="335"/>
      <c r="ALK56" s="335"/>
      <c r="ALL56" s="335"/>
      <c r="ALM56" s="335"/>
      <c r="ALN56" s="335"/>
      <c r="ALO56" s="335"/>
      <c r="ALP56" s="335"/>
      <c r="ALQ56" s="335"/>
      <c r="ALR56" s="335"/>
      <c r="ALS56" s="335"/>
      <c r="ALT56" s="335"/>
      <c r="ALU56" s="335"/>
      <c r="ALV56" s="335"/>
      <c r="ALW56" s="335"/>
      <c r="ALX56" s="335"/>
      <c r="ALY56" s="335"/>
      <c r="ALZ56" s="335"/>
      <c r="AMA56" s="335"/>
      <c r="AMB56" s="335"/>
      <c r="AMC56" s="335"/>
      <c r="AMD56" s="335"/>
      <c r="AME56" s="335"/>
      <c r="AMF56" s="335"/>
      <c r="AMG56" s="335"/>
      <c r="AMH56" s="335"/>
      <c r="AMI56" s="335"/>
      <c r="AMJ56" s="335"/>
    </row>
    <row r="57" spans="1:1024" ht="12.75" customHeight="1">
      <c r="A57" s="55" t="s">
        <v>165</v>
      </c>
      <c r="B57" s="56" t="s">
        <v>166</v>
      </c>
      <c r="C57" s="368" t="s">
        <v>18</v>
      </c>
      <c r="D57" s="368"/>
      <c r="E57" s="368"/>
      <c r="F57" s="368"/>
      <c r="G57" s="23">
        <v>2</v>
      </c>
      <c r="H57" s="20"/>
      <c r="I57" s="18"/>
      <c r="J57" s="34">
        <v>3</v>
      </c>
      <c r="K57" s="22" t="s">
        <v>19</v>
      </c>
      <c r="L57" s="23"/>
      <c r="M57" s="24"/>
      <c r="N57" s="25"/>
      <c r="O57" s="95" t="s">
        <v>69</v>
      </c>
      <c r="P57" s="96"/>
      <c r="Q57" s="37" t="s">
        <v>167</v>
      </c>
    </row>
    <row r="58" spans="1:1024" ht="12.75" customHeight="1">
      <c r="A58" s="55" t="s">
        <v>168</v>
      </c>
      <c r="B58" s="56" t="s">
        <v>169</v>
      </c>
      <c r="C58" s="368" t="s">
        <v>18</v>
      </c>
      <c r="D58" s="368"/>
      <c r="E58" s="368"/>
      <c r="F58" s="368"/>
      <c r="G58" s="23">
        <v>2</v>
      </c>
      <c r="H58" s="18"/>
      <c r="I58" s="18"/>
      <c r="J58" s="34">
        <v>3</v>
      </c>
      <c r="K58" s="22" t="s">
        <v>19</v>
      </c>
      <c r="L58" s="38" t="s">
        <v>22</v>
      </c>
      <c r="M58" s="74" t="s">
        <v>170</v>
      </c>
      <c r="N58" s="57" t="s">
        <v>171</v>
      </c>
      <c r="O58" s="39" t="s">
        <v>85</v>
      </c>
      <c r="P58" s="96"/>
      <c r="Q58" s="37" t="s">
        <v>172</v>
      </c>
    </row>
    <row r="59" spans="1:1024" ht="12.75" customHeight="1">
      <c r="A59" s="55" t="s">
        <v>170</v>
      </c>
      <c r="B59" s="56" t="s">
        <v>171</v>
      </c>
      <c r="C59" s="368" t="s">
        <v>18</v>
      </c>
      <c r="D59" s="368"/>
      <c r="E59" s="368"/>
      <c r="F59" s="368"/>
      <c r="G59" s="23"/>
      <c r="H59" s="20">
        <v>2</v>
      </c>
      <c r="I59" s="18"/>
      <c r="J59" s="34">
        <v>3</v>
      </c>
      <c r="K59" s="22" t="s">
        <v>23</v>
      </c>
      <c r="L59" s="23"/>
      <c r="M59" s="24"/>
      <c r="N59" s="25"/>
      <c r="O59" s="39" t="s">
        <v>85</v>
      </c>
      <c r="P59" s="97"/>
      <c r="Q59" s="37" t="s">
        <v>173</v>
      </c>
    </row>
    <row r="60" spans="1:1024" ht="12.75" customHeight="1">
      <c r="A60" s="338" t="s">
        <v>115</v>
      </c>
      <c r="B60" s="338"/>
      <c r="C60" s="339">
        <f>SUMIF(C56:C59,"=kv",$G56:$G59)+SUMIF(C56:C59,"=kv",$H56:$H59)+SUMIF(C56:C59,"=kv",$I56:$I59)</f>
        <v>6</v>
      </c>
      <c r="D60" s="339">
        <f>SUMIF(D56:D59,"=x",$G56:$G59)+SUMIF(D56:D59,"=x",$H56:$H59)+SUMIF(D56:D59,"=x",$I56:$I59)</f>
        <v>0</v>
      </c>
      <c r="E60" s="339">
        <f>SUMIF(E56:E59,"=x",$G56:$G59)+SUMIF(E56:E59,"=x",$H56:$H59)+SUMIF(E56:E59,"=x",$I56:$I59)</f>
        <v>0</v>
      </c>
      <c r="F60" s="339">
        <f>SUMIF(F56:F59,"=x",$G56:$G59)+SUMIF(F56:F59,"=x",$H56:$H59)+SUMIF(F56:F59,"=x",$I56:$I59)</f>
        <v>0</v>
      </c>
      <c r="G60" s="340">
        <f>SUM(C60:F60)</f>
        <v>6</v>
      </c>
      <c r="H60" s="340"/>
      <c r="I60" s="340"/>
      <c r="J60" s="340"/>
      <c r="K60" s="340"/>
      <c r="L60" s="59"/>
      <c r="M60" s="60"/>
      <c r="N60" s="61"/>
      <c r="O60" s="62"/>
      <c r="P60" s="98"/>
      <c r="Q60" s="64"/>
    </row>
    <row r="61" spans="1:1024" ht="12.75" customHeight="1">
      <c r="A61" s="341" t="s">
        <v>116</v>
      </c>
      <c r="B61" s="341"/>
      <c r="C61" s="342">
        <f>SUMIF(C56:C59,"=kv",$J56:$J59)</f>
        <v>9</v>
      </c>
      <c r="D61" s="342">
        <f>SUMIF(D56:D59,"=x",$J56:$J59)</f>
        <v>0</v>
      </c>
      <c r="E61" s="342">
        <f>SUMIF(E56:E59,"=x",$J56:$J59)</f>
        <v>0</v>
      </c>
      <c r="F61" s="342">
        <f>SUMIF(F56:F59,"=x",$J56:$J59)</f>
        <v>0</v>
      </c>
      <c r="G61" s="357">
        <f>SUM(C61:F61)</f>
        <v>9</v>
      </c>
      <c r="H61" s="357"/>
      <c r="I61" s="357"/>
      <c r="J61" s="357"/>
      <c r="K61" s="357"/>
      <c r="L61" s="66"/>
      <c r="M61" s="60"/>
      <c r="N61" s="61"/>
      <c r="O61" s="62"/>
      <c r="P61" s="98"/>
      <c r="Q61" s="64"/>
    </row>
    <row r="62" spans="1:1024" ht="12.75" customHeight="1">
      <c r="A62" s="362" t="s">
        <v>117</v>
      </c>
      <c r="B62" s="362"/>
      <c r="C62" s="363">
        <f t="array" ref="C62">SUMPRODUCT(--(C56:C59="kv"),--($K56:$K59="K(5)"))</f>
        <v>2</v>
      </c>
      <c r="D62" s="363">
        <f>SUMPRODUCT(--(D56:D59="x"),--($K56:$K59="K"))</f>
        <v>0</v>
      </c>
      <c r="E62" s="363">
        <f>SUMPRODUCT(--(E56:E59="x"),--($K56:$K59="K"))</f>
        <v>0</v>
      </c>
      <c r="F62" s="363">
        <f>SUMPRODUCT(--(F56:F59="x"),--($K56:$K59="K"))</f>
        <v>0</v>
      </c>
      <c r="G62" s="364">
        <f>SUM(C62:F62)</f>
        <v>2</v>
      </c>
      <c r="H62" s="364"/>
      <c r="I62" s="364"/>
      <c r="J62" s="364"/>
      <c r="K62" s="364"/>
      <c r="L62" s="86"/>
      <c r="M62" s="60"/>
      <c r="N62" s="61"/>
      <c r="O62" s="62"/>
      <c r="P62" s="98"/>
      <c r="Q62" s="64"/>
    </row>
    <row r="63" spans="1:1024" ht="12.75" customHeight="1">
      <c r="A63" s="370" t="s">
        <v>174</v>
      </c>
      <c r="B63" s="370"/>
      <c r="C63" s="366"/>
      <c r="D63" s="366"/>
      <c r="E63" s="366"/>
      <c r="F63" s="366"/>
      <c r="G63" s="367"/>
      <c r="H63" s="367"/>
      <c r="I63" s="367"/>
      <c r="J63" s="367"/>
      <c r="K63" s="367"/>
      <c r="L63" s="101"/>
      <c r="M63" s="100"/>
      <c r="N63" s="102"/>
      <c r="O63" s="99"/>
      <c r="P63" s="103"/>
      <c r="Q63" s="104"/>
    </row>
    <row r="64" spans="1:1024" ht="12.75" customHeight="1">
      <c r="A64" s="55" t="s">
        <v>175</v>
      </c>
      <c r="B64" s="56" t="s">
        <v>176</v>
      </c>
      <c r="C64" s="368" t="s">
        <v>18</v>
      </c>
      <c r="D64" s="368"/>
      <c r="E64" s="368"/>
      <c r="F64" s="368"/>
      <c r="G64" s="23">
        <v>2</v>
      </c>
      <c r="H64" s="18"/>
      <c r="I64" s="18"/>
      <c r="J64" s="34">
        <v>3</v>
      </c>
      <c r="K64" s="22" t="s">
        <v>19</v>
      </c>
      <c r="L64" s="23"/>
      <c r="M64" s="74"/>
      <c r="N64" s="57"/>
      <c r="O64" s="39" t="s">
        <v>177</v>
      </c>
      <c r="P64" s="105"/>
      <c r="Q64" s="37" t="s">
        <v>178</v>
      </c>
    </row>
    <row r="65" spans="1:17" ht="12.75" customHeight="1">
      <c r="A65" s="55" t="s">
        <v>179</v>
      </c>
      <c r="B65" s="56" t="s">
        <v>180</v>
      </c>
      <c r="C65" s="368" t="s">
        <v>18</v>
      </c>
      <c r="D65" s="368"/>
      <c r="E65" s="368"/>
      <c r="F65" s="368"/>
      <c r="G65" s="23">
        <v>2</v>
      </c>
      <c r="H65" s="20"/>
      <c r="I65" s="18"/>
      <c r="J65" s="34">
        <v>3</v>
      </c>
      <c r="K65" s="22" t="s">
        <v>19</v>
      </c>
      <c r="L65" s="38" t="s">
        <v>22</v>
      </c>
      <c r="M65" s="74" t="s">
        <v>181</v>
      </c>
      <c r="N65" s="57" t="s">
        <v>182</v>
      </c>
      <c r="O65" s="39" t="s">
        <v>177</v>
      </c>
      <c r="P65" s="96"/>
      <c r="Q65" s="37" t="s">
        <v>183</v>
      </c>
    </row>
    <row r="66" spans="1:17" ht="12.75" customHeight="1">
      <c r="A66" s="55" t="s">
        <v>184</v>
      </c>
      <c r="B66" s="56" t="s">
        <v>185</v>
      </c>
      <c r="C66" s="368" t="s">
        <v>18</v>
      </c>
      <c r="D66" s="368"/>
      <c r="E66" s="368"/>
      <c r="F66" s="368"/>
      <c r="G66" s="23">
        <v>2</v>
      </c>
      <c r="H66" s="18"/>
      <c r="I66" s="18"/>
      <c r="J66" s="34">
        <v>3</v>
      </c>
      <c r="K66" s="22" t="s">
        <v>19</v>
      </c>
      <c r="L66" s="23"/>
      <c r="M66" s="106"/>
      <c r="N66" s="57"/>
      <c r="O66" s="39" t="s">
        <v>50</v>
      </c>
      <c r="P66" s="96"/>
      <c r="Q66" s="37" t="s">
        <v>186</v>
      </c>
    </row>
    <row r="67" spans="1:17" ht="12.75" customHeight="1">
      <c r="A67" s="55" t="s">
        <v>187</v>
      </c>
      <c r="B67" s="56" t="s">
        <v>188</v>
      </c>
      <c r="C67" s="368" t="s">
        <v>18</v>
      </c>
      <c r="D67" s="368"/>
      <c r="E67" s="368"/>
      <c r="F67" s="368"/>
      <c r="G67" s="23">
        <v>2</v>
      </c>
      <c r="H67" s="20"/>
      <c r="I67" s="18"/>
      <c r="J67" s="34">
        <v>3</v>
      </c>
      <c r="K67" s="22" t="s">
        <v>19</v>
      </c>
      <c r="L67" s="38" t="s">
        <v>22</v>
      </c>
      <c r="M67" s="24" t="s">
        <v>189</v>
      </c>
      <c r="N67" s="57" t="s">
        <v>190</v>
      </c>
      <c r="O67" s="39" t="s">
        <v>74</v>
      </c>
      <c r="P67" s="96"/>
      <c r="Q67" s="37" t="s">
        <v>191</v>
      </c>
    </row>
    <row r="68" spans="1:17" ht="12.75" customHeight="1">
      <c r="A68" s="55" t="s">
        <v>189</v>
      </c>
      <c r="B68" s="56" t="s">
        <v>190</v>
      </c>
      <c r="C68" s="368" t="s">
        <v>18</v>
      </c>
      <c r="D68" s="368"/>
      <c r="E68" s="368"/>
      <c r="F68" s="368"/>
      <c r="G68" s="23"/>
      <c r="H68" s="20">
        <v>1</v>
      </c>
      <c r="I68" s="18"/>
      <c r="J68" s="34">
        <v>2</v>
      </c>
      <c r="K68" s="22" t="s">
        <v>23</v>
      </c>
      <c r="L68" s="23"/>
      <c r="M68" s="24"/>
      <c r="N68" s="25"/>
      <c r="O68" s="39" t="s">
        <v>74</v>
      </c>
      <c r="P68" s="97"/>
      <c r="Q68" s="37" t="s">
        <v>192</v>
      </c>
    </row>
    <row r="69" spans="1:17" ht="12.75" customHeight="1">
      <c r="A69" s="338" t="s">
        <v>115</v>
      </c>
      <c r="B69" s="338"/>
      <c r="C69" s="339">
        <f>SUMIF(C64:C68,"=kv",$G64:$G68)+SUMIF(C64:C68,"=kv",$H64:$H68)+SUMIF(C64:C68,"=kv",$I64:$I68)</f>
        <v>9</v>
      </c>
      <c r="D69" s="339">
        <f>SUMIF(D64:D68,"=x",$G64:$G68)+SUMIF(D64:D68,"=x",$H64:$H68)+SUMIF(D64:D68,"=x",$I64:$I68)</f>
        <v>0</v>
      </c>
      <c r="E69" s="339">
        <f>SUMIF(E64:E68,"=x",$G64:$G68)+SUMIF(E64:E68,"=x",$H64:$H68)+SUMIF(E64:E68,"=x",$I64:$I68)</f>
        <v>0</v>
      </c>
      <c r="F69" s="339">
        <f>SUMIF(F64:F68,"=x",$G64:$G68)+SUMIF(F64:F68,"=x",$H64:$H68)+SUMIF(F64:F68,"=x",$I64:$I68)</f>
        <v>0</v>
      </c>
      <c r="G69" s="340">
        <f>SUM(C69:F69)</f>
        <v>9</v>
      </c>
      <c r="H69" s="340"/>
      <c r="I69" s="340"/>
      <c r="J69" s="340"/>
      <c r="K69" s="340"/>
      <c r="L69" s="59"/>
      <c r="M69" s="60"/>
      <c r="N69" s="61"/>
      <c r="O69" s="62"/>
      <c r="P69" s="98"/>
      <c r="Q69" s="64"/>
    </row>
    <row r="70" spans="1:17" ht="12.75" customHeight="1">
      <c r="A70" s="341" t="s">
        <v>116</v>
      </c>
      <c r="B70" s="341"/>
      <c r="C70" s="342">
        <f>SUMIF(C64:C68,"=kv",$J64:$J68)</f>
        <v>14</v>
      </c>
      <c r="D70" s="342">
        <f>SUMIF(D64:D68,"=x",$J64:$J68)</f>
        <v>0</v>
      </c>
      <c r="E70" s="342">
        <f>SUMIF(E64:E68,"=x",$J64:$J68)</f>
        <v>0</v>
      </c>
      <c r="F70" s="342">
        <f>SUMIF(F64:F68,"=x",$J64:$J68)</f>
        <v>0</v>
      </c>
      <c r="G70" s="357">
        <f>SUM(C70:F70)</f>
        <v>14</v>
      </c>
      <c r="H70" s="357"/>
      <c r="I70" s="357"/>
      <c r="J70" s="357"/>
      <c r="K70" s="357"/>
      <c r="L70" s="66"/>
      <c r="M70" s="60"/>
      <c r="N70" s="61"/>
      <c r="O70" s="62"/>
      <c r="P70" s="98"/>
      <c r="Q70" s="64"/>
    </row>
    <row r="71" spans="1:17" ht="12.75" customHeight="1">
      <c r="A71" s="362" t="s">
        <v>117</v>
      </c>
      <c r="B71" s="362"/>
      <c r="C71" s="363">
        <f t="array" ref="C71">SUMPRODUCT(--(C64:C68="kv"),--($K64:$K68="K(5)"))</f>
        <v>4</v>
      </c>
      <c r="D71" s="363">
        <f>SUMPRODUCT(--(D64:D68="x"),--($K64:$K68="K"))</f>
        <v>0</v>
      </c>
      <c r="E71" s="363">
        <f>SUMPRODUCT(--(E64:E68="x"),--($K64:$K68="K"))</f>
        <v>0</v>
      </c>
      <c r="F71" s="363">
        <f>SUMPRODUCT(--(F64:F68="x"),--($K64:$K68="K"))</f>
        <v>0</v>
      </c>
      <c r="G71" s="364">
        <f>SUM(C71:F71)</f>
        <v>4</v>
      </c>
      <c r="H71" s="364"/>
      <c r="I71" s="364"/>
      <c r="J71" s="364"/>
      <c r="K71" s="364"/>
      <c r="L71" s="86"/>
      <c r="M71" s="60"/>
      <c r="N71" s="61"/>
      <c r="O71" s="62"/>
      <c r="P71" s="98"/>
      <c r="Q71" s="64"/>
    </row>
    <row r="72" spans="1:17" ht="12.75" customHeight="1">
      <c r="A72" s="370" t="s">
        <v>193</v>
      </c>
      <c r="B72" s="370"/>
      <c r="C72" s="366"/>
      <c r="D72" s="366"/>
      <c r="E72" s="366"/>
      <c r="F72" s="366"/>
      <c r="G72" s="367"/>
      <c r="H72" s="367"/>
      <c r="I72" s="367"/>
      <c r="J72" s="367"/>
      <c r="K72" s="367"/>
      <c r="L72" s="101"/>
      <c r="M72" s="100"/>
      <c r="N72" s="102"/>
      <c r="O72" s="99"/>
      <c r="P72" s="103"/>
      <c r="Q72" s="104"/>
    </row>
    <row r="73" spans="1:17" ht="12.75" customHeight="1">
      <c r="A73" s="55" t="s">
        <v>194</v>
      </c>
      <c r="B73" s="56" t="s">
        <v>195</v>
      </c>
      <c r="C73" s="368" t="s">
        <v>18</v>
      </c>
      <c r="D73" s="368"/>
      <c r="E73" s="368"/>
      <c r="F73" s="368"/>
      <c r="G73" s="23">
        <v>2</v>
      </c>
      <c r="H73" s="18"/>
      <c r="I73" s="18"/>
      <c r="J73" s="34">
        <v>3</v>
      </c>
      <c r="K73" s="22" t="s">
        <v>19</v>
      </c>
      <c r="L73" s="23"/>
      <c r="M73" s="107"/>
      <c r="N73" s="108"/>
      <c r="O73" s="39" t="s">
        <v>196</v>
      </c>
      <c r="P73" s="109"/>
      <c r="Q73" s="37" t="s">
        <v>197</v>
      </c>
    </row>
    <row r="74" spans="1:17" ht="12.75" customHeight="1">
      <c r="A74" s="55" t="s">
        <v>198</v>
      </c>
      <c r="B74" s="56" t="s">
        <v>199</v>
      </c>
      <c r="C74" s="368" t="s">
        <v>18</v>
      </c>
      <c r="D74" s="368"/>
      <c r="E74" s="368"/>
      <c r="F74" s="368"/>
      <c r="G74" s="23">
        <v>2</v>
      </c>
      <c r="H74" s="20"/>
      <c r="I74" s="18"/>
      <c r="J74" s="34">
        <v>3</v>
      </c>
      <c r="K74" s="22" t="s">
        <v>19</v>
      </c>
      <c r="L74" s="23"/>
      <c r="M74" s="110"/>
      <c r="N74" s="108"/>
      <c r="O74" s="39" t="s">
        <v>111</v>
      </c>
      <c r="P74" s="111" t="s">
        <v>200</v>
      </c>
      <c r="Q74" s="37" t="s">
        <v>201</v>
      </c>
    </row>
    <row r="75" spans="1:17" ht="12.75" customHeight="1">
      <c r="A75" s="55" t="s">
        <v>202</v>
      </c>
      <c r="B75" s="56" t="s">
        <v>203</v>
      </c>
      <c r="C75" s="368" t="s">
        <v>18</v>
      </c>
      <c r="D75" s="368"/>
      <c r="E75" s="368"/>
      <c r="F75" s="368"/>
      <c r="G75" s="23"/>
      <c r="H75" s="20">
        <v>2</v>
      </c>
      <c r="I75" s="18"/>
      <c r="J75" s="34">
        <v>3</v>
      </c>
      <c r="K75" s="22" t="s">
        <v>23</v>
      </c>
      <c r="L75" s="23"/>
      <c r="M75" s="107"/>
      <c r="N75" s="108"/>
      <c r="O75" s="39" t="s">
        <v>204</v>
      </c>
      <c r="P75" s="109"/>
      <c r="Q75" s="37" t="s">
        <v>205</v>
      </c>
    </row>
    <row r="76" spans="1:17" ht="12.75" customHeight="1">
      <c r="A76" s="55" t="s">
        <v>206</v>
      </c>
      <c r="B76" s="56" t="s">
        <v>207</v>
      </c>
      <c r="C76" s="368" t="s">
        <v>18</v>
      </c>
      <c r="D76" s="368"/>
      <c r="E76" s="368"/>
      <c r="F76" s="368"/>
      <c r="G76" s="23">
        <v>4</v>
      </c>
      <c r="H76" s="20"/>
      <c r="I76" s="18"/>
      <c r="J76" s="34">
        <v>6</v>
      </c>
      <c r="K76" s="22" t="s">
        <v>19</v>
      </c>
      <c r="L76" s="23"/>
      <c r="M76" s="110"/>
      <c r="N76" s="112"/>
      <c r="O76" s="39" t="s">
        <v>208</v>
      </c>
      <c r="P76" s="111" t="s">
        <v>200</v>
      </c>
      <c r="Q76" s="37" t="s">
        <v>209</v>
      </c>
    </row>
    <row r="77" spans="1:17" ht="12.75" customHeight="1">
      <c r="A77" s="338" t="s">
        <v>115</v>
      </c>
      <c r="B77" s="338"/>
      <c r="C77" s="339">
        <f>SUMIF(C73:C76,"=kv",$G73:$G76)+SUMIF(C73:C76,"=kv",$H73:$H76)+SUMIF(C73:C76,"=kv",$I73:$I76)</f>
        <v>10</v>
      </c>
      <c r="D77" s="339">
        <f>SUMIF(D73:D76,"=x",$G73:$G76)+SUMIF(D73:D76,"=x",$H73:$H76)+SUMIF(D73:D76,"=x",$I73:$I76)</f>
        <v>0</v>
      </c>
      <c r="E77" s="339">
        <f>SUMIF(E73:E76,"=x",$G73:$G76)+SUMIF(E73:E76,"=x",$H73:$H76)+SUMIF(E73:E76,"=x",$I73:$I76)</f>
        <v>0</v>
      </c>
      <c r="F77" s="339">
        <f>SUMIF(F73:F76,"=x",$G73:$G76)+SUMIF(F73:F76,"=x",$H73:$H76)+SUMIF(F73:F76,"=x",$I73:$I76)</f>
        <v>0</v>
      </c>
      <c r="G77" s="340">
        <f>SUM(C77:F77)</f>
        <v>10</v>
      </c>
      <c r="H77" s="340"/>
      <c r="I77" s="340"/>
      <c r="J77" s="340"/>
      <c r="K77" s="340"/>
      <c r="L77" s="59"/>
      <c r="M77" s="113"/>
      <c r="N77" s="114"/>
      <c r="O77" s="115"/>
      <c r="P77" s="98"/>
      <c r="Q77" s="116"/>
    </row>
    <row r="78" spans="1:17" ht="12.75" customHeight="1">
      <c r="A78" s="341" t="s">
        <v>116</v>
      </c>
      <c r="B78" s="341"/>
      <c r="C78" s="342">
        <f>SUMIF(C73:C76,"=kv",$J73:$J76)</f>
        <v>15</v>
      </c>
      <c r="D78" s="342">
        <f>SUMIF(D73:D76,"=x",$J73:$J76)</f>
        <v>0</v>
      </c>
      <c r="E78" s="342">
        <f>SUMIF(E73:E76,"=x",$J73:$J76)</f>
        <v>0</v>
      </c>
      <c r="F78" s="342">
        <f>SUMIF(F73:F76,"=x",$J73:$J76)</f>
        <v>0</v>
      </c>
      <c r="G78" s="357">
        <f>SUM(C78:F78)</f>
        <v>15</v>
      </c>
      <c r="H78" s="357"/>
      <c r="I78" s="357"/>
      <c r="J78" s="357"/>
      <c r="K78" s="357"/>
      <c r="L78" s="66"/>
      <c r="M78" s="60"/>
      <c r="N78" s="61"/>
      <c r="O78" s="62"/>
      <c r="P78" s="98"/>
      <c r="Q78" s="64"/>
    </row>
    <row r="79" spans="1:17" ht="12.75" customHeight="1">
      <c r="A79" s="362" t="s">
        <v>117</v>
      </c>
      <c r="B79" s="362"/>
      <c r="C79" s="363">
        <f t="array" ref="C79">SUMPRODUCT(--(C73:C76="kv"),--($K73:$K76="K(5)"))</f>
        <v>3</v>
      </c>
      <c r="D79" s="363">
        <f>SUMPRODUCT(--(D73:D76="x"),--($K73:$K76="K"))</f>
        <v>0</v>
      </c>
      <c r="E79" s="363">
        <f>SUMPRODUCT(--(E73:E76="x"),--($K73:$K76="K"))</f>
        <v>0</v>
      </c>
      <c r="F79" s="363">
        <f>SUMPRODUCT(--(F73:F76="x"),--($K73:$K76="K"))</f>
        <v>0</v>
      </c>
      <c r="G79" s="364">
        <f>SUM(C79:F79)</f>
        <v>3</v>
      </c>
      <c r="H79" s="364"/>
      <c r="I79" s="364"/>
      <c r="J79" s="364"/>
      <c r="K79" s="364"/>
      <c r="L79" s="86"/>
      <c r="M79" s="60"/>
      <c r="N79" s="61"/>
      <c r="O79" s="62"/>
      <c r="P79" s="98"/>
      <c r="Q79" s="64"/>
    </row>
    <row r="80" spans="1:17" ht="12.75" customHeight="1">
      <c r="A80" s="370" t="s">
        <v>210</v>
      </c>
      <c r="B80" s="370"/>
      <c r="C80" s="366"/>
      <c r="D80" s="366"/>
      <c r="E80" s="366"/>
      <c r="F80" s="366"/>
      <c r="G80" s="367"/>
      <c r="H80" s="367"/>
      <c r="I80" s="367"/>
      <c r="J80" s="367"/>
      <c r="K80" s="367"/>
      <c r="L80" s="101"/>
      <c r="M80" s="100"/>
      <c r="N80" s="102"/>
      <c r="O80" s="99"/>
      <c r="P80" s="103"/>
      <c r="Q80" s="104"/>
    </row>
    <row r="81" spans="1:17" ht="12.75" customHeight="1">
      <c r="A81" s="55" t="s">
        <v>211</v>
      </c>
      <c r="B81" s="56" t="s">
        <v>212</v>
      </c>
      <c r="C81" s="368" t="s">
        <v>18</v>
      </c>
      <c r="D81" s="368"/>
      <c r="E81" s="368"/>
      <c r="F81" s="368"/>
      <c r="G81" s="23">
        <v>2</v>
      </c>
      <c r="H81" s="18"/>
      <c r="I81" s="18"/>
      <c r="J81" s="34">
        <v>3</v>
      </c>
      <c r="K81" s="22" t="s">
        <v>19</v>
      </c>
      <c r="L81" s="38" t="s">
        <v>22</v>
      </c>
      <c r="M81" s="74" t="s">
        <v>213</v>
      </c>
      <c r="N81" s="57" t="s">
        <v>214</v>
      </c>
      <c r="O81" s="39" t="s">
        <v>215</v>
      </c>
      <c r="P81" s="105"/>
      <c r="Q81" s="37" t="s">
        <v>216</v>
      </c>
    </row>
    <row r="82" spans="1:17" ht="12.75" customHeight="1">
      <c r="A82" s="55" t="s">
        <v>213</v>
      </c>
      <c r="B82" s="56" t="s">
        <v>214</v>
      </c>
      <c r="C82" s="368" t="s">
        <v>18</v>
      </c>
      <c r="D82" s="368"/>
      <c r="E82" s="368"/>
      <c r="F82" s="368"/>
      <c r="G82" s="23"/>
      <c r="H82" s="20">
        <v>2</v>
      </c>
      <c r="I82" s="18"/>
      <c r="J82" s="34">
        <v>3</v>
      </c>
      <c r="K82" s="22" t="s">
        <v>23</v>
      </c>
      <c r="L82" s="23"/>
      <c r="M82" s="24"/>
      <c r="N82" s="25"/>
      <c r="O82" s="39" t="s">
        <v>215</v>
      </c>
      <c r="P82" s="96"/>
      <c r="Q82" s="37" t="s">
        <v>217</v>
      </c>
    </row>
    <row r="83" spans="1:17" ht="12.75" customHeight="1">
      <c r="A83" s="55" t="s">
        <v>218</v>
      </c>
      <c r="B83" s="56" t="s">
        <v>219</v>
      </c>
      <c r="C83" s="368" t="s">
        <v>18</v>
      </c>
      <c r="D83" s="368"/>
      <c r="E83" s="368"/>
      <c r="F83" s="368"/>
      <c r="G83" s="23">
        <v>2</v>
      </c>
      <c r="H83" s="18"/>
      <c r="I83" s="18"/>
      <c r="J83" s="34">
        <v>3</v>
      </c>
      <c r="K83" s="22" t="s">
        <v>19</v>
      </c>
      <c r="L83" s="38" t="s">
        <v>22</v>
      </c>
      <c r="M83" s="117" t="s">
        <v>220</v>
      </c>
      <c r="N83" s="57" t="s">
        <v>221</v>
      </c>
      <c r="O83" s="39" t="s">
        <v>222</v>
      </c>
      <c r="P83" s="96"/>
      <c r="Q83" s="37" t="s">
        <v>223</v>
      </c>
    </row>
    <row r="84" spans="1:17" ht="12.75" customHeight="1">
      <c r="A84" s="55" t="s">
        <v>220</v>
      </c>
      <c r="B84" s="56" t="s">
        <v>221</v>
      </c>
      <c r="C84" s="368" t="s">
        <v>18</v>
      </c>
      <c r="D84" s="368"/>
      <c r="E84" s="368"/>
      <c r="F84" s="368"/>
      <c r="G84" s="23"/>
      <c r="H84" s="20">
        <v>2</v>
      </c>
      <c r="I84" s="18"/>
      <c r="J84" s="34">
        <v>3</v>
      </c>
      <c r="K84" s="22" t="s">
        <v>23</v>
      </c>
      <c r="L84" s="23"/>
      <c r="M84" s="24"/>
      <c r="N84" s="25"/>
      <c r="O84" s="39" t="s">
        <v>222</v>
      </c>
      <c r="P84" s="96"/>
      <c r="Q84" s="37" t="s">
        <v>224</v>
      </c>
    </row>
    <row r="85" spans="1:17" ht="12.75" customHeight="1">
      <c r="A85" s="338" t="s">
        <v>115</v>
      </c>
      <c r="B85" s="338"/>
      <c r="C85" s="339">
        <f>SUMIF(C81:C84,"=kv",$G81:$G84)+SUMIF(C81:C84,"=kv",$H81:$H84)+SUMIF(C81:C84,"=kv",$I81:$I84)</f>
        <v>8</v>
      </c>
      <c r="D85" s="339">
        <f>SUMIF(D81:D84,"=x",$G81:$G84)+SUMIF(D81:D84,"=x",$H81:$H84)+SUMIF(D81:D84,"=x",$I81:$I84)</f>
        <v>0</v>
      </c>
      <c r="E85" s="339">
        <f>SUMIF(E81:E84,"=x",$G81:$G84)+SUMIF(E81:E84,"=x",$H81:$H84)+SUMIF(E81:E84,"=x",$I81:$I84)</f>
        <v>0</v>
      </c>
      <c r="F85" s="339">
        <f>SUMIF(F81:F84,"=x",$G81:$G84)+SUMIF(F81:F84,"=x",$H81:$H84)+SUMIF(F81:F84,"=x",$I81:$I84)</f>
        <v>0</v>
      </c>
      <c r="G85" s="340">
        <f>SUM(C85:F85)</f>
        <v>8</v>
      </c>
      <c r="H85" s="340"/>
      <c r="I85" s="340"/>
      <c r="J85" s="340"/>
      <c r="K85" s="340"/>
      <c r="L85" s="59"/>
      <c r="M85" s="60"/>
      <c r="N85" s="61"/>
      <c r="O85" s="62"/>
      <c r="P85" s="98"/>
      <c r="Q85" s="64"/>
    </row>
    <row r="86" spans="1:17" ht="12.75" customHeight="1">
      <c r="A86" s="341" t="s">
        <v>116</v>
      </c>
      <c r="B86" s="341"/>
      <c r="C86" s="342">
        <f>SUMIF(C81:C84,"=kv",$J81:$J84)</f>
        <v>12</v>
      </c>
      <c r="D86" s="342">
        <f>SUMIF(D81:D84,"=x",$J81:$J84)</f>
        <v>0</v>
      </c>
      <c r="E86" s="342">
        <f>SUMIF(E81:E84,"=x",$J81:$J84)</f>
        <v>0</v>
      </c>
      <c r="F86" s="342">
        <f>SUMIF(F81:F84,"=x",$J81:$J84)</f>
        <v>0</v>
      </c>
      <c r="G86" s="357">
        <f>SUM(C86:F86)</f>
        <v>12</v>
      </c>
      <c r="H86" s="357"/>
      <c r="I86" s="357"/>
      <c r="J86" s="357"/>
      <c r="K86" s="357"/>
      <c r="L86" s="66"/>
      <c r="M86" s="60"/>
      <c r="N86" s="61"/>
      <c r="O86" s="62"/>
      <c r="P86" s="98"/>
      <c r="Q86" s="64"/>
    </row>
    <row r="87" spans="1:17" ht="12.75" customHeight="1">
      <c r="A87" s="362" t="s">
        <v>117</v>
      </c>
      <c r="B87" s="362"/>
      <c r="C87" s="363">
        <f t="array" ref="C87">SUMPRODUCT(--(C81:C84="kv"),--($K81:$K84="K(5)"))</f>
        <v>2</v>
      </c>
      <c r="D87" s="363">
        <f>SUMPRODUCT(--(D81:D84="x"),--($K81:$K84="K"))</f>
        <v>0</v>
      </c>
      <c r="E87" s="363">
        <f>SUMPRODUCT(--(E81:E84="x"),--($K81:$K84="K"))</f>
        <v>0</v>
      </c>
      <c r="F87" s="363">
        <f>SUMPRODUCT(--(F81:F84="x"),--($K81:$K84="K"))</f>
        <v>0</v>
      </c>
      <c r="G87" s="364">
        <f>SUM(C87:F87)</f>
        <v>2</v>
      </c>
      <c r="H87" s="364"/>
      <c r="I87" s="364"/>
      <c r="J87" s="364"/>
      <c r="K87" s="364"/>
      <c r="L87" s="86"/>
      <c r="M87" s="60"/>
      <c r="N87" s="61"/>
      <c r="O87" s="62"/>
      <c r="P87" s="98"/>
      <c r="Q87" s="64"/>
    </row>
    <row r="88" spans="1:17" ht="12.75" customHeight="1">
      <c r="A88" s="370" t="s">
        <v>225</v>
      </c>
      <c r="B88" s="370"/>
      <c r="C88" s="366"/>
      <c r="D88" s="366"/>
      <c r="E88" s="366"/>
      <c r="F88" s="366"/>
      <c r="G88" s="367"/>
      <c r="H88" s="367"/>
      <c r="I88" s="367"/>
      <c r="J88" s="367"/>
      <c r="K88" s="367"/>
      <c r="L88" s="101"/>
      <c r="M88" s="100"/>
      <c r="N88" s="102"/>
      <c r="O88" s="99"/>
      <c r="P88" s="103"/>
      <c r="Q88" s="104"/>
    </row>
    <row r="89" spans="1:17" ht="12.75" customHeight="1">
      <c r="A89" s="30" t="s">
        <v>226</v>
      </c>
      <c r="B89" s="118" t="s">
        <v>227</v>
      </c>
      <c r="C89" s="368" t="s">
        <v>18</v>
      </c>
      <c r="D89" s="368"/>
      <c r="E89" s="368"/>
      <c r="F89" s="368"/>
      <c r="G89" s="17">
        <v>2</v>
      </c>
      <c r="H89" s="18"/>
      <c r="I89" s="18"/>
      <c r="J89" s="34">
        <v>3</v>
      </c>
      <c r="K89" s="22" t="s">
        <v>19</v>
      </c>
      <c r="L89" s="38" t="s">
        <v>22</v>
      </c>
      <c r="M89" s="74" t="s">
        <v>228</v>
      </c>
      <c r="N89" s="57" t="s">
        <v>229</v>
      </c>
      <c r="O89" s="39" t="s">
        <v>230</v>
      </c>
      <c r="P89" s="105"/>
      <c r="Q89" s="37" t="s">
        <v>231</v>
      </c>
    </row>
    <row r="90" spans="1:17" ht="12.75" customHeight="1">
      <c r="A90" s="55" t="s">
        <v>228</v>
      </c>
      <c r="B90" s="56" t="s">
        <v>229</v>
      </c>
      <c r="C90" s="368" t="s">
        <v>18</v>
      </c>
      <c r="D90" s="368"/>
      <c r="E90" s="368"/>
      <c r="F90" s="368"/>
      <c r="G90" s="23"/>
      <c r="H90" s="20">
        <v>2</v>
      </c>
      <c r="I90" s="18"/>
      <c r="J90" s="34">
        <v>3</v>
      </c>
      <c r="K90" s="22" t="s">
        <v>23</v>
      </c>
      <c r="L90" s="23"/>
      <c r="M90" s="24"/>
      <c r="N90" s="25"/>
      <c r="O90" s="39" t="s">
        <v>230</v>
      </c>
      <c r="P90" s="96"/>
      <c r="Q90" s="37" t="s">
        <v>232</v>
      </c>
    </row>
    <row r="91" spans="1:17" ht="12.75" customHeight="1">
      <c r="A91" s="30" t="s">
        <v>233</v>
      </c>
      <c r="B91" s="118" t="s">
        <v>234</v>
      </c>
      <c r="C91" s="368" t="s">
        <v>18</v>
      </c>
      <c r="D91" s="368"/>
      <c r="E91" s="368"/>
      <c r="F91" s="368"/>
      <c r="G91" s="17">
        <v>2</v>
      </c>
      <c r="H91" s="18"/>
      <c r="I91" s="18"/>
      <c r="J91" s="34">
        <v>3</v>
      </c>
      <c r="K91" s="22" t="s">
        <v>19</v>
      </c>
      <c r="L91" s="38" t="s">
        <v>22</v>
      </c>
      <c r="M91" s="74" t="s">
        <v>235</v>
      </c>
      <c r="N91" s="57" t="s">
        <v>236</v>
      </c>
      <c r="O91" s="37" t="s">
        <v>237</v>
      </c>
      <c r="P91" s="96"/>
      <c r="Q91" s="37" t="s">
        <v>238</v>
      </c>
    </row>
    <row r="92" spans="1:17" ht="12.75" customHeight="1">
      <c r="A92" s="55" t="s">
        <v>235</v>
      </c>
      <c r="B92" s="56" t="s">
        <v>236</v>
      </c>
      <c r="C92" s="368" t="s">
        <v>18</v>
      </c>
      <c r="D92" s="368"/>
      <c r="E92" s="368"/>
      <c r="F92" s="368"/>
      <c r="G92" s="23"/>
      <c r="H92" s="20">
        <v>2</v>
      </c>
      <c r="I92" s="18"/>
      <c r="J92" s="34">
        <v>3</v>
      </c>
      <c r="K92" s="22" t="s">
        <v>23</v>
      </c>
      <c r="L92" s="23"/>
      <c r="M92" s="24"/>
      <c r="N92" s="25"/>
      <c r="O92" s="37" t="s">
        <v>237</v>
      </c>
      <c r="P92" s="96"/>
      <c r="Q92" s="37" t="s">
        <v>239</v>
      </c>
    </row>
    <row r="93" spans="1:17" ht="12.75" customHeight="1">
      <c r="A93" s="338" t="s">
        <v>115</v>
      </c>
      <c r="B93" s="338"/>
      <c r="C93" s="339">
        <f>SUMIF(C89:C92,"=kv",$G89:$G92)+SUMIF(C89:C92,"=kv",$H89:$H92)+SUMIF(C89:C92,"=kv",$I89:$I92)</f>
        <v>8</v>
      </c>
      <c r="D93" s="339">
        <f>SUMIF(D89:D92,"=x",$G89:$G92)+SUMIF(D89:D92,"=x",$H89:$H92)+SUMIF(D89:D92,"=x",$I89:$I92)</f>
        <v>0</v>
      </c>
      <c r="E93" s="339">
        <f>SUMIF(E89:E92,"=x",$G89:$G92)+SUMIF(E89:E92,"=x",$H89:$H92)+SUMIF(E89:E92,"=x",$I89:$I92)</f>
        <v>0</v>
      </c>
      <c r="F93" s="339">
        <f>SUMIF(F89:F92,"=x",$G89:$G92)+SUMIF(F89:F92,"=x",$H89:$H92)+SUMIF(F89:F92,"=x",$I89:$I92)</f>
        <v>0</v>
      </c>
      <c r="G93" s="340">
        <f>SUM(C93:F93)</f>
        <v>8</v>
      </c>
      <c r="H93" s="340"/>
      <c r="I93" s="340"/>
      <c r="J93" s="340"/>
      <c r="K93" s="340"/>
      <c r="L93" s="59"/>
      <c r="M93" s="60"/>
      <c r="N93" s="61"/>
      <c r="O93" s="62"/>
      <c r="P93" s="98"/>
      <c r="Q93" s="64"/>
    </row>
    <row r="94" spans="1:17" ht="12.75" customHeight="1">
      <c r="A94" s="341" t="s">
        <v>116</v>
      </c>
      <c r="B94" s="341"/>
      <c r="C94" s="342">
        <f>SUMIF(C89:C92,"=kv",$J89:$J92)</f>
        <v>12</v>
      </c>
      <c r="D94" s="342">
        <f>SUMIF(D89:D92,"=x",$J89:$J92)</f>
        <v>0</v>
      </c>
      <c r="E94" s="342">
        <f>SUMIF(E89:E92,"=x",$J89:$J92)</f>
        <v>0</v>
      </c>
      <c r="F94" s="342">
        <f>SUMIF(F89:F92,"=x",$J89:$J92)</f>
        <v>0</v>
      </c>
      <c r="G94" s="357">
        <f>SUM(C94:F94)</f>
        <v>12</v>
      </c>
      <c r="H94" s="357"/>
      <c r="I94" s="357"/>
      <c r="J94" s="357"/>
      <c r="K94" s="357"/>
      <c r="L94" s="66"/>
      <c r="M94" s="60"/>
      <c r="N94" s="61"/>
      <c r="O94" s="62"/>
      <c r="P94" s="98"/>
      <c r="Q94" s="64"/>
    </row>
    <row r="95" spans="1:17" ht="12.75" customHeight="1">
      <c r="A95" s="358" t="s">
        <v>117</v>
      </c>
      <c r="B95" s="358"/>
      <c r="C95" s="377">
        <f t="array" ref="C95">SUMPRODUCT(--(C89:C92="kv"),--($K89:$K92="K(5)"))</f>
        <v>2</v>
      </c>
      <c r="D95" s="377">
        <f>SUMPRODUCT(--(D89:D92="x"),--($K89:$K92="K"))</f>
        <v>0</v>
      </c>
      <c r="E95" s="377">
        <f>SUMPRODUCT(--(E89:E92="x"),--($K89:$K92="K"))</f>
        <v>0</v>
      </c>
      <c r="F95" s="377">
        <f>SUMPRODUCT(--(F89:F92="x"),--($K89:$K92="K"))</f>
        <v>0</v>
      </c>
      <c r="G95" s="359">
        <f>SUM(C95:F95)</f>
        <v>2</v>
      </c>
      <c r="H95" s="359"/>
      <c r="I95" s="359"/>
      <c r="J95" s="359"/>
      <c r="K95" s="359"/>
      <c r="L95" s="68"/>
      <c r="M95" s="69"/>
      <c r="N95" s="70"/>
      <c r="O95" s="71"/>
      <c r="P95" s="119"/>
      <c r="Q95" s="73"/>
    </row>
    <row r="96" spans="1:17" ht="40.5" customHeight="1">
      <c r="A96" s="371" t="s">
        <v>240</v>
      </c>
      <c r="B96" s="371"/>
      <c r="C96" s="372" t="s">
        <v>241</v>
      </c>
      <c r="D96" s="372"/>
      <c r="E96" s="372"/>
      <c r="F96" s="372"/>
      <c r="G96" s="372"/>
      <c r="H96" s="372"/>
      <c r="I96" s="372"/>
      <c r="J96" s="372"/>
      <c r="K96" s="372"/>
      <c r="L96" s="372"/>
      <c r="M96" s="372"/>
      <c r="N96" s="372"/>
      <c r="O96" s="372"/>
      <c r="P96" s="372"/>
      <c r="Q96" s="372"/>
    </row>
    <row r="97" spans="1:17" ht="12.75" customHeight="1">
      <c r="A97" s="373" t="s">
        <v>242</v>
      </c>
      <c r="B97" s="373"/>
      <c r="C97" s="374"/>
      <c r="D97" s="374"/>
      <c r="E97" s="374"/>
      <c r="F97" s="374"/>
      <c r="G97" s="375"/>
      <c r="H97" s="375"/>
      <c r="I97" s="375"/>
      <c r="J97" s="375"/>
      <c r="K97" s="375"/>
      <c r="L97" s="120"/>
      <c r="M97" s="376"/>
      <c r="N97" s="376"/>
      <c r="O97" s="376"/>
      <c r="P97" s="121"/>
      <c r="Q97" s="122"/>
    </row>
    <row r="98" spans="1:17" ht="12.75" customHeight="1">
      <c r="A98" s="55" t="s">
        <v>243</v>
      </c>
      <c r="B98" s="56" t="s">
        <v>244</v>
      </c>
      <c r="C98" s="368" t="s">
        <v>18</v>
      </c>
      <c r="D98" s="368"/>
      <c r="E98" s="368"/>
      <c r="F98" s="368"/>
      <c r="G98" s="23">
        <v>2</v>
      </c>
      <c r="H98" s="18"/>
      <c r="I98" s="18"/>
      <c r="J98" s="34">
        <v>3</v>
      </c>
      <c r="K98" s="22" t="s">
        <v>19</v>
      </c>
      <c r="L98" s="38" t="s">
        <v>22</v>
      </c>
      <c r="M98" s="74" t="s">
        <v>245</v>
      </c>
      <c r="N98" s="57" t="s">
        <v>246</v>
      </c>
      <c r="O98" s="39" t="s">
        <v>147</v>
      </c>
      <c r="P98" s="123"/>
      <c r="Q98" s="37" t="s">
        <v>247</v>
      </c>
    </row>
    <row r="99" spans="1:17" ht="12.75" customHeight="1">
      <c r="A99" s="55" t="s">
        <v>245</v>
      </c>
      <c r="B99" s="56" t="s">
        <v>246</v>
      </c>
      <c r="C99" s="368" t="s">
        <v>18</v>
      </c>
      <c r="D99" s="368"/>
      <c r="E99" s="368"/>
      <c r="F99" s="368"/>
      <c r="G99" s="17"/>
      <c r="H99" s="20">
        <v>2</v>
      </c>
      <c r="I99" s="18"/>
      <c r="J99" s="34">
        <v>3</v>
      </c>
      <c r="K99" s="22" t="s">
        <v>23</v>
      </c>
      <c r="L99" s="23" t="s">
        <v>248</v>
      </c>
      <c r="M99" s="110" t="s">
        <v>143</v>
      </c>
      <c r="N99" s="108" t="s">
        <v>144</v>
      </c>
      <c r="O99" s="39" t="s">
        <v>147</v>
      </c>
      <c r="P99" s="123"/>
      <c r="Q99" s="37" t="s">
        <v>249</v>
      </c>
    </row>
    <row r="100" spans="1:17" ht="12.75" customHeight="1">
      <c r="A100" s="55" t="s">
        <v>250</v>
      </c>
      <c r="B100" s="56" t="s">
        <v>251</v>
      </c>
      <c r="C100" s="368" t="s">
        <v>18</v>
      </c>
      <c r="D100" s="368"/>
      <c r="E100" s="368"/>
      <c r="F100" s="368"/>
      <c r="G100" s="23">
        <v>2</v>
      </c>
      <c r="H100" s="18"/>
      <c r="I100" s="18"/>
      <c r="J100" s="34">
        <v>3</v>
      </c>
      <c r="K100" s="22" t="s">
        <v>19</v>
      </c>
      <c r="L100" s="38" t="s">
        <v>22</v>
      </c>
      <c r="M100" s="74" t="s">
        <v>252</v>
      </c>
      <c r="N100" s="57" t="s">
        <v>253</v>
      </c>
      <c r="O100" s="39" t="s">
        <v>154</v>
      </c>
      <c r="P100" s="123"/>
      <c r="Q100" s="37" t="s">
        <v>254</v>
      </c>
    </row>
    <row r="101" spans="1:17" ht="12.75" customHeight="1">
      <c r="A101" s="55" t="s">
        <v>252</v>
      </c>
      <c r="B101" s="56" t="s">
        <v>253</v>
      </c>
      <c r="C101" s="368" t="s">
        <v>18</v>
      </c>
      <c r="D101" s="368"/>
      <c r="E101" s="368"/>
      <c r="F101" s="368"/>
      <c r="G101" s="17"/>
      <c r="H101" s="20">
        <v>2</v>
      </c>
      <c r="I101" s="18"/>
      <c r="J101" s="34">
        <v>3</v>
      </c>
      <c r="K101" s="22" t="s">
        <v>23</v>
      </c>
      <c r="L101" s="23" t="s">
        <v>248</v>
      </c>
      <c r="M101" s="110" t="s">
        <v>150</v>
      </c>
      <c r="N101" s="108" t="s">
        <v>151</v>
      </c>
      <c r="O101" s="39" t="s">
        <v>154</v>
      </c>
      <c r="P101" s="123"/>
      <c r="Q101" s="37" t="s">
        <v>255</v>
      </c>
    </row>
    <row r="102" spans="1:17" ht="12.75" customHeight="1">
      <c r="A102" s="55" t="s">
        <v>256</v>
      </c>
      <c r="B102" s="56" t="s">
        <v>257</v>
      </c>
      <c r="C102" s="368" t="s">
        <v>18</v>
      </c>
      <c r="D102" s="368"/>
      <c r="E102" s="368"/>
      <c r="F102" s="368"/>
      <c r="G102" s="23">
        <v>2</v>
      </c>
      <c r="H102" s="18"/>
      <c r="I102" s="18"/>
      <c r="J102" s="34">
        <v>3</v>
      </c>
      <c r="K102" s="22" t="s">
        <v>19</v>
      </c>
      <c r="L102" s="38" t="s">
        <v>22</v>
      </c>
      <c r="M102" s="74" t="s">
        <v>258</v>
      </c>
      <c r="N102" s="57" t="s">
        <v>259</v>
      </c>
      <c r="O102" s="39" t="s">
        <v>260</v>
      </c>
      <c r="P102" s="123"/>
      <c r="Q102" s="37" t="s">
        <v>261</v>
      </c>
    </row>
    <row r="103" spans="1:17" ht="12.75" customHeight="1">
      <c r="A103" s="55" t="s">
        <v>258</v>
      </c>
      <c r="B103" s="56" t="s">
        <v>259</v>
      </c>
      <c r="C103" s="368" t="s">
        <v>18</v>
      </c>
      <c r="D103" s="368"/>
      <c r="E103" s="368"/>
      <c r="F103" s="368"/>
      <c r="G103" s="23"/>
      <c r="H103" s="20">
        <v>2</v>
      </c>
      <c r="I103" s="18"/>
      <c r="J103" s="34">
        <v>3</v>
      </c>
      <c r="K103" s="22" t="s">
        <v>23</v>
      </c>
      <c r="L103" s="23"/>
      <c r="M103" s="24"/>
      <c r="N103" s="25"/>
      <c r="O103" s="39" t="s">
        <v>260</v>
      </c>
      <c r="P103" s="123"/>
      <c r="Q103" s="37" t="s">
        <v>262</v>
      </c>
    </row>
    <row r="104" spans="1:17" ht="12.75" customHeight="1">
      <c r="A104" s="55" t="s">
        <v>263</v>
      </c>
      <c r="B104" s="56" t="s">
        <v>264</v>
      </c>
      <c r="C104" s="368" t="s">
        <v>18</v>
      </c>
      <c r="D104" s="368"/>
      <c r="E104" s="368"/>
      <c r="F104" s="368"/>
      <c r="G104" s="23">
        <v>2</v>
      </c>
      <c r="H104" s="18"/>
      <c r="I104" s="18"/>
      <c r="J104" s="34">
        <v>3</v>
      </c>
      <c r="K104" s="22" t="s">
        <v>19</v>
      </c>
      <c r="L104" s="38" t="s">
        <v>22</v>
      </c>
      <c r="M104" s="74" t="s">
        <v>265</v>
      </c>
      <c r="N104" s="57" t="s">
        <v>266</v>
      </c>
      <c r="O104" s="39" t="s">
        <v>147</v>
      </c>
      <c r="P104" s="123"/>
      <c r="Q104" s="37" t="s">
        <v>267</v>
      </c>
    </row>
    <row r="105" spans="1:17" ht="12.75" customHeight="1">
      <c r="A105" s="55" t="s">
        <v>265</v>
      </c>
      <c r="B105" s="56" t="s">
        <v>266</v>
      </c>
      <c r="C105" s="368" t="s">
        <v>18</v>
      </c>
      <c r="D105" s="368"/>
      <c r="E105" s="368"/>
      <c r="F105" s="368"/>
      <c r="G105" s="17"/>
      <c r="H105" s="20">
        <v>2</v>
      </c>
      <c r="I105" s="18"/>
      <c r="J105" s="34">
        <v>3</v>
      </c>
      <c r="K105" s="22" t="s">
        <v>23</v>
      </c>
      <c r="L105" s="23"/>
      <c r="M105" s="24"/>
      <c r="N105" s="25"/>
      <c r="O105" s="39" t="s">
        <v>147</v>
      </c>
      <c r="P105" s="123"/>
      <c r="Q105" s="37" t="s">
        <v>268</v>
      </c>
    </row>
    <row r="106" spans="1:17" ht="12.75" customHeight="1">
      <c r="A106" s="55" t="s">
        <v>269</v>
      </c>
      <c r="B106" s="56" t="s">
        <v>270</v>
      </c>
      <c r="C106" s="368" t="s">
        <v>18</v>
      </c>
      <c r="D106" s="368"/>
      <c r="E106" s="368"/>
      <c r="F106" s="368"/>
      <c r="G106" s="23">
        <v>2</v>
      </c>
      <c r="H106" s="18"/>
      <c r="I106" s="18"/>
      <c r="J106" s="34">
        <v>3</v>
      </c>
      <c r="K106" s="22" t="s">
        <v>19</v>
      </c>
      <c r="L106" s="38" t="s">
        <v>22</v>
      </c>
      <c r="M106" s="74" t="s">
        <v>271</v>
      </c>
      <c r="N106" s="57" t="s">
        <v>272</v>
      </c>
      <c r="O106" s="39" t="s">
        <v>273</v>
      </c>
      <c r="P106" s="123"/>
      <c r="Q106" s="37" t="s">
        <v>274</v>
      </c>
    </row>
    <row r="107" spans="1:17" ht="12.75" customHeight="1">
      <c r="A107" s="55" t="s">
        <v>271</v>
      </c>
      <c r="B107" s="56" t="s">
        <v>272</v>
      </c>
      <c r="C107" s="368" t="s">
        <v>18</v>
      </c>
      <c r="D107" s="368"/>
      <c r="E107" s="368"/>
      <c r="F107" s="368"/>
      <c r="G107" s="17"/>
      <c r="H107" s="20">
        <v>2</v>
      </c>
      <c r="I107" s="18"/>
      <c r="J107" s="34">
        <v>3</v>
      </c>
      <c r="K107" s="22" t="s">
        <v>23</v>
      </c>
      <c r="L107" s="23"/>
      <c r="M107" s="24"/>
      <c r="N107" s="25"/>
      <c r="O107" s="39" t="s">
        <v>273</v>
      </c>
      <c r="P107" s="123"/>
      <c r="Q107" s="37" t="s">
        <v>275</v>
      </c>
    </row>
    <row r="108" spans="1:17" ht="12.75" customHeight="1">
      <c r="A108" s="338" t="s">
        <v>115</v>
      </c>
      <c r="B108" s="338"/>
      <c r="C108" s="339">
        <f>SUMIF(C98:C107,"=kv",$G98:$G107)+SUMIF(C98:C107,"=kv",$H98:$H107)+SUMIF(C98:C107,"=kv",$I98:$I107)</f>
        <v>20</v>
      </c>
      <c r="D108" s="339">
        <f>SUMIF(D98:D107,"=x",$G98:$G107)+SUMIF(D98:D107,"=x",$H98:$H107)+SUMIF(D98:D107,"=x",$I98:$I107)</f>
        <v>0</v>
      </c>
      <c r="E108" s="339">
        <f>SUMIF(E98:E107,"=x",$G98:$G107)+SUMIF(E98:E107,"=x",$H98:$H107)+SUMIF(E98:E107,"=x",$I98:$I107)</f>
        <v>0</v>
      </c>
      <c r="F108" s="339">
        <f>SUMIF(F98:F107,"=x",$G98:$G107)+SUMIF(F98:F107,"=x",$H98:$H107)+SUMIF(F98:F107,"=x",$I98:$I107)</f>
        <v>0</v>
      </c>
      <c r="G108" s="340">
        <f>SUM(C108:F108)</f>
        <v>20</v>
      </c>
      <c r="H108" s="340"/>
      <c r="I108" s="340"/>
      <c r="J108" s="340"/>
      <c r="K108" s="340"/>
      <c r="L108" s="59"/>
      <c r="M108" s="60"/>
      <c r="N108" s="61"/>
      <c r="O108" s="62"/>
      <c r="P108" s="98"/>
      <c r="Q108" s="64"/>
    </row>
    <row r="109" spans="1:17" ht="12.75" customHeight="1">
      <c r="A109" s="341" t="s">
        <v>116</v>
      </c>
      <c r="B109" s="341"/>
      <c r="C109" s="342">
        <f>SUMIF(C98:C107,"=kv",$J98:$J107)</f>
        <v>30</v>
      </c>
      <c r="D109" s="342">
        <f>SUMIF(D98:D107,"=x",$J98:$J107)</f>
        <v>0</v>
      </c>
      <c r="E109" s="342">
        <f>SUMIF(E98:E107,"=x",$J98:$J107)</f>
        <v>0</v>
      </c>
      <c r="F109" s="342">
        <f>SUMIF(F98:F107,"=x",$J98:$J107)</f>
        <v>0</v>
      </c>
      <c r="G109" s="357">
        <f>SUM(C109:F109)</f>
        <v>30</v>
      </c>
      <c r="H109" s="357"/>
      <c r="I109" s="357"/>
      <c r="J109" s="357"/>
      <c r="K109" s="357"/>
      <c r="L109" s="66"/>
      <c r="M109" s="60"/>
      <c r="N109" s="61"/>
      <c r="O109" s="62"/>
      <c r="P109" s="98"/>
      <c r="Q109" s="64"/>
    </row>
    <row r="110" spans="1:17" ht="12.75" customHeight="1">
      <c r="A110" s="362" t="s">
        <v>117</v>
      </c>
      <c r="B110" s="362"/>
      <c r="C110" s="363">
        <f t="array" ref="C110">SUMPRODUCT(--(C98:C107="kv"),--($K98:$K107="K(5)"))</f>
        <v>5</v>
      </c>
      <c r="D110" s="363">
        <f>SUMPRODUCT(--(D98:D107="x"),--($K98:$K107="K"))</f>
        <v>0</v>
      </c>
      <c r="E110" s="363">
        <f>SUMPRODUCT(--(E98:E107="x"),--($K98:$K107="K"))</f>
        <v>0</v>
      </c>
      <c r="F110" s="363">
        <f>SUMPRODUCT(--(F98:F107="x"),--($K98:$K107="K"))</f>
        <v>0</v>
      </c>
      <c r="G110" s="364">
        <f>SUM(C110:F110)</f>
        <v>5</v>
      </c>
      <c r="H110" s="364"/>
      <c r="I110" s="364"/>
      <c r="J110" s="364"/>
      <c r="K110" s="364"/>
      <c r="L110" s="86"/>
      <c r="M110" s="60"/>
      <c r="N110" s="61"/>
      <c r="O110" s="62"/>
      <c r="P110" s="98"/>
      <c r="Q110" s="64"/>
    </row>
    <row r="111" spans="1:17" ht="12.75" customHeight="1">
      <c r="A111" s="370" t="s">
        <v>276</v>
      </c>
      <c r="B111" s="370"/>
      <c r="C111" s="366"/>
      <c r="D111" s="366"/>
      <c r="E111" s="366"/>
      <c r="F111" s="366"/>
      <c r="G111" s="367"/>
      <c r="H111" s="367"/>
      <c r="I111" s="367"/>
      <c r="J111" s="367"/>
      <c r="K111" s="367"/>
      <c r="L111" s="101"/>
      <c r="M111" s="100"/>
      <c r="N111" s="102"/>
      <c r="O111" s="99"/>
      <c r="P111" s="103"/>
      <c r="Q111" s="104"/>
    </row>
    <row r="112" spans="1:17" ht="12.75" customHeight="1">
      <c r="A112" s="55" t="s">
        <v>277</v>
      </c>
      <c r="B112" s="56" t="s">
        <v>278</v>
      </c>
      <c r="C112" s="368" t="s">
        <v>18</v>
      </c>
      <c r="D112" s="368"/>
      <c r="E112" s="368"/>
      <c r="F112" s="368"/>
      <c r="G112" s="23">
        <v>2</v>
      </c>
      <c r="H112" s="20"/>
      <c r="I112" s="18"/>
      <c r="J112" s="34">
        <v>3</v>
      </c>
      <c r="K112" s="22" t="s">
        <v>19</v>
      </c>
      <c r="L112" s="38" t="s">
        <v>22</v>
      </c>
      <c r="M112" s="74" t="s">
        <v>279</v>
      </c>
      <c r="N112" s="57" t="s">
        <v>280</v>
      </c>
      <c r="O112" s="39" t="s">
        <v>20</v>
      </c>
      <c r="P112" s="123"/>
      <c r="Q112" s="37" t="s">
        <v>281</v>
      </c>
    </row>
    <row r="113" spans="1:17" ht="12.75" customHeight="1">
      <c r="A113" s="55" t="s">
        <v>279</v>
      </c>
      <c r="B113" s="56" t="s">
        <v>280</v>
      </c>
      <c r="C113" s="368" t="s">
        <v>18</v>
      </c>
      <c r="D113" s="368"/>
      <c r="E113" s="368"/>
      <c r="F113" s="368"/>
      <c r="G113" s="23"/>
      <c r="H113" s="20">
        <v>2</v>
      </c>
      <c r="I113" s="18"/>
      <c r="J113" s="34">
        <v>3</v>
      </c>
      <c r="K113" s="22" t="s">
        <v>23</v>
      </c>
      <c r="L113" s="23"/>
      <c r="M113" s="110"/>
      <c r="N113" s="108"/>
      <c r="O113" s="39" t="s">
        <v>20</v>
      </c>
      <c r="P113" s="123"/>
      <c r="Q113" s="37" t="s">
        <v>282</v>
      </c>
    </row>
    <row r="114" spans="1:17" ht="12.75" customHeight="1">
      <c r="A114" s="55" t="s">
        <v>283</v>
      </c>
      <c r="B114" s="56" t="s">
        <v>284</v>
      </c>
      <c r="C114" s="368" t="s">
        <v>18</v>
      </c>
      <c r="D114" s="368"/>
      <c r="E114" s="368"/>
      <c r="F114" s="368"/>
      <c r="G114" s="124">
        <v>2</v>
      </c>
      <c r="H114" s="125"/>
      <c r="I114" s="18"/>
      <c r="J114" s="34">
        <v>3</v>
      </c>
      <c r="K114" s="22" t="s">
        <v>19</v>
      </c>
      <c r="L114" s="124"/>
      <c r="M114" s="110"/>
      <c r="N114" s="108"/>
      <c r="O114" s="39" t="s">
        <v>20</v>
      </c>
      <c r="P114" s="126"/>
      <c r="Q114" s="37" t="s">
        <v>285</v>
      </c>
    </row>
    <row r="115" spans="1:17" ht="12.75" customHeight="1">
      <c r="A115" s="55" t="s">
        <v>286</v>
      </c>
      <c r="B115" s="56" t="s">
        <v>287</v>
      </c>
      <c r="C115" s="368" t="s">
        <v>18</v>
      </c>
      <c r="D115" s="368"/>
      <c r="E115" s="368"/>
      <c r="F115" s="368"/>
      <c r="G115" s="23">
        <v>2</v>
      </c>
      <c r="H115" s="20"/>
      <c r="I115" s="18"/>
      <c r="J115" s="34">
        <v>3</v>
      </c>
      <c r="K115" s="22" t="s">
        <v>19</v>
      </c>
      <c r="L115" s="23"/>
      <c r="M115" s="74"/>
      <c r="N115" s="57"/>
      <c r="O115" s="39" t="s">
        <v>159</v>
      </c>
      <c r="P115" s="126"/>
      <c r="Q115" s="37" t="s">
        <v>288</v>
      </c>
    </row>
    <row r="116" spans="1:17" ht="12.75" customHeight="1">
      <c r="A116" s="55" t="s">
        <v>289</v>
      </c>
      <c r="B116" s="56" t="s">
        <v>290</v>
      </c>
      <c r="C116" s="368" t="s">
        <v>18</v>
      </c>
      <c r="D116" s="368"/>
      <c r="E116" s="368"/>
      <c r="F116" s="368"/>
      <c r="G116" s="23">
        <v>2</v>
      </c>
      <c r="H116" s="20"/>
      <c r="I116" s="18"/>
      <c r="J116" s="34">
        <v>3</v>
      </c>
      <c r="K116" s="22" t="s">
        <v>19</v>
      </c>
      <c r="L116" s="23"/>
      <c r="M116" s="110"/>
      <c r="N116" s="108"/>
      <c r="O116" s="39" t="s">
        <v>291</v>
      </c>
      <c r="P116" s="126"/>
      <c r="Q116" s="37" t="s">
        <v>292</v>
      </c>
    </row>
    <row r="117" spans="1:17" ht="12.75" customHeight="1">
      <c r="A117" s="55" t="s">
        <v>293</v>
      </c>
      <c r="B117" s="56" t="s">
        <v>294</v>
      </c>
      <c r="C117" s="368" t="s">
        <v>18</v>
      </c>
      <c r="D117" s="368"/>
      <c r="E117" s="368"/>
      <c r="F117" s="368"/>
      <c r="G117" s="23">
        <v>2</v>
      </c>
      <c r="H117" s="20"/>
      <c r="I117" s="18"/>
      <c r="J117" s="34">
        <v>3</v>
      </c>
      <c r="K117" s="22" t="s">
        <v>19</v>
      </c>
      <c r="L117" s="23"/>
      <c r="M117" s="74"/>
      <c r="N117" s="57"/>
      <c r="O117" s="39" t="s">
        <v>295</v>
      </c>
      <c r="P117" s="126"/>
      <c r="Q117" s="37" t="s">
        <v>296</v>
      </c>
    </row>
    <row r="118" spans="1:17" ht="12.75" customHeight="1">
      <c r="A118" s="55" t="s">
        <v>297</v>
      </c>
      <c r="B118" s="56" t="s">
        <v>298</v>
      </c>
      <c r="C118" s="368" t="s">
        <v>18</v>
      </c>
      <c r="D118" s="368"/>
      <c r="E118" s="368"/>
      <c r="F118" s="368"/>
      <c r="G118" s="124">
        <v>2</v>
      </c>
      <c r="H118" s="125"/>
      <c r="I118" s="18"/>
      <c r="J118" s="34">
        <v>3</v>
      </c>
      <c r="K118" s="22" t="s">
        <v>19</v>
      </c>
      <c r="L118" s="124"/>
      <c r="M118" s="74"/>
      <c r="N118" s="57"/>
      <c r="O118" s="39" t="s">
        <v>159</v>
      </c>
      <c r="P118" s="126"/>
      <c r="Q118" s="37" t="s">
        <v>299</v>
      </c>
    </row>
    <row r="119" spans="1:17" ht="12.75" customHeight="1">
      <c r="A119" s="338" t="s">
        <v>115</v>
      </c>
      <c r="B119" s="338"/>
      <c r="C119" s="339">
        <f>SUMIF(C112:C118,"=kv",$G112:$G118)+SUMIF(C112:C118,"=kv",$H112:$H118)+SUMIF(C112:C118,"=kv",$I112:$I118)</f>
        <v>14</v>
      </c>
      <c r="D119" s="339">
        <f>SUMIF(D107:D118,"=x",$G107:$G118)+SUMIF(D107:D118,"=x",$H107:$H118)+SUMIF(D107:D118,"=x",$I107:$I118)</f>
        <v>0</v>
      </c>
      <c r="E119" s="339">
        <f>SUMIF(E107:E118,"=x",$G107:$G118)+SUMIF(E107:E118,"=x",$H107:$H118)+SUMIF(E107:E118,"=x",$I107:$I118)</f>
        <v>0</v>
      </c>
      <c r="F119" s="339">
        <f>SUMIF(F107:F118,"=x",$G107:$G118)+SUMIF(F107:F118,"=x",$H107:$H118)+SUMIF(F107:F118,"=x",$I107:$I118)</f>
        <v>0</v>
      </c>
      <c r="G119" s="340">
        <f>SUM(C119:F119)</f>
        <v>14</v>
      </c>
      <c r="H119" s="340"/>
      <c r="I119" s="340"/>
      <c r="J119" s="340"/>
      <c r="K119" s="340"/>
      <c r="L119" s="59"/>
      <c r="M119" s="60"/>
      <c r="N119" s="61"/>
      <c r="O119" s="62"/>
      <c r="P119" s="98"/>
      <c r="Q119" s="64"/>
    </row>
    <row r="120" spans="1:17" ht="12" customHeight="1">
      <c r="A120" s="341" t="s">
        <v>116</v>
      </c>
      <c r="B120" s="341"/>
      <c r="C120" s="342">
        <f>SUMIF(C112:C118,"=kv",$J112:$J118)</f>
        <v>21</v>
      </c>
      <c r="D120" s="342">
        <f>SUMIF(D107:D118,"=x",$J107:$J118)</f>
        <v>0</v>
      </c>
      <c r="E120" s="342">
        <f>SUMIF(E107:E118,"=x",$J107:$J118)</f>
        <v>0</v>
      </c>
      <c r="F120" s="342">
        <f>SUMIF(F107:F118,"=x",$J107:$J118)</f>
        <v>0</v>
      </c>
      <c r="G120" s="357">
        <f>SUM(C120:F120)</f>
        <v>21</v>
      </c>
      <c r="H120" s="357"/>
      <c r="I120" s="357"/>
      <c r="J120" s="357"/>
      <c r="K120" s="357"/>
      <c r="L120" s="66"/>
      <c r="M120" s="60"/>
      <c r="N120" s="61"/>
      <c r="O120" s="62"/>
      <c r="P120" s="98"/>
      <c r="Q120" s="64"/>
    </row>
    <row r="121" spans="1:17" ht="12.75" customHeight="1">
      <c r="A121" s="362" t="s">
        <v>117</v>
      </c>
      <c r="B121" s="362"/>
      <c r="C121" s="363">
        <f t="array" ref="C121">SUMPRODUCT(--(C112:C118="kv"),--($K112:$K118="K(5)"))</f>
        <v>6</v>
      </c>
      <c r="D121" s="363">
        <f>SUMPRODUCT(--(D107:D118="x"),--($K107:$K118="K"))</f>
        <v>0</v>
      </c>
      <c r="E121" s="363">
        <f>SUMPRODUCT(--(E107:E118="x"),--($K107:$K118="K"))</f>
        <v>0</v>
      </c>
      <c r="F121" s="363">
        <f>SUMPRODUCT(--(F107:F118="x"),--($K107:$K118="K"))</f>
        <v>0</v>
      </c>
      <c r="G121" s="364">
        <f>SUM(C121:F121)</f>
        <v>6</v>
      </c>
      <c r="H121" s="364"/>
      <c r="I121" s="364"/>
      <c r="J121" s="364"/>
      <c r="K121" s="364"/>
      <c r="L121" s="86"/>
      <c r="M121" s="60"/>
      <c r="N121" s="61"/>
      <c r="O121" s="62"/>
      <c r="P121" s="98"/>
      <c r="Q121" s="64"/>
    </row>
    <row r="122" spans="1:17" ht="12.75" customHeight="1">
      <c r="A122" s="370" t="s">
        <v>161</v>
      </c>
      <c r="B122" s="370"/>
      <c r="C122" s="366"/>
      <c r="D122" s="366"/>
      <c r="E122" s="366"/>
      <c r="F122" s="366"/>
      <c r="G122" s="367"/>
      <c r="H122" s="367"/>
      <c r="I122" s="367"/>
      <c r="J122" s="367"/>
      <c r="K122" s="367"/>
      <c r="L122" s="101"/>
      <c r="M122" s="100"/>
      <c r="N122" s="102"/>
      <c r="O122" s="99"/>
      <c r="P122" s="103"/>
      <c r="Q122" s="104"/>
    </row>
    <row r="123" spans="1:17" ht="12.75" customHeight="1">
      <c r="A123" s="55" t="s">
        <v>300</v>
      </c>
      <c r="B123" s="56" t="s">
        <v>301</v>
      </c>
      <c r="C123" s="368" t="s">
        <v>18</v>
      </c>
      <c r="D123" s="368"/>
      <c r="E123" s="368"/>
      <c r="F123" s="368"/>
      <c r="G123" s="23">
        <v>2</v>
      </c>
      <c r="H123" s="20"/>
      <c r="I123" s="18"/>
      <c r="J123" s="34">
        <v>3</v>
      </c>
      <c r="K123" s="22" t="s">
        <v>19</v>
      </c>
      <c r="L123" s="23"/>
      <c r="M123" s="107"/>
      <c r="N123" s="57"/>
      <c r="O123" s="39" t="s">
        <v>69</v>
      </c>
      <c r="P123" s="123"/>
      <c r="Q123" s="37" t="s">
        <v>302</v>
      </c>
    </row>
    <row r="124" spans="1:17" ht="12.75" customHeight="1">
      <c r="A124" s="55" t="s">
        <v>303</v>
      </c>
      <c r="B124" s="56" t="s">
        <v>304</v>
      </c>
      <c r="C124" s="368" t="s">
        <v>18</v>
      </c>
      <c r="D124" s="368"/>
      <c r="E124" s="368"/>
      <c r="F124" s="368"/>
      <c r="G124" s="23">
        <v>2</v>
      </c>
      <c r="H124" s="20"/>
      <c r="I124" s="18"/>
      <c r="J124" s="34">
        <v>3</v>
      </c>
      <c r="K124" s="22" t="s">
        <v>19</v>
      </c>
      <c r="L124" s="38" t="s">
        <v>22</v>
      </c>
      <c r="M124" s="24" t="s">
        <v>305</v>
      </c>
      <c r="N124" s="57" t="s">
        <v>306</v>
      </c>
      <c r="O124" s="39" t="s">
        <v>67</v>
      </c>
      <c r="P124" s="123"/>
      <c r="Q124" s="37" t="s">
        <v>307</v>
      </c>
    </row>
    <row r="125" spans="1:17" ht="12.75" customHeight="1">
      <c r="A125" s="55" t="s">
        <v>305</v>
      </c>
      <c r="B125" s="56" t="s">
        <v>306</v>
      </c>
      <c r="C125" s="368" t="s">
        <v>18</v>
      </c>
      <c r="D125" s="368"/>
      <c r="E125" s="368"/>
      <c r="F125" s="368"/>
      <c r="G125" s="23"/>
      <c r="H125" s="20">
        <v>1</v>
      </c>
      <c r="I125" s="18"/>
      <c r="J125" s="127">
        <v>2</v>
      </c>
      <c r="K125" s="22" t="s">
        <v>23</v>
      </c>
      <c r="L125" s="23"/>
      <c r="M125" s="128"/>
      <c r="N125" s="57"/>
      <c r="O125" s="39" t="s">
        <v>67</v>
      </c>
      <c r="P125" s="123"/>
      <c r="Q125" s="37" t="s">
        <v>308</v>
      </c>
    </row>
    <row r="126" spans="1:17" ht="12.75" customHeight="1">
      <c r="A126" s="129" t="s">
        <v>309</v>
      </c>
      <c r="B126" s="118" t="s">
        <v>310</v>
      </c>
      <c r="C126" s="42"/>
      <c r="D126" s="81"/>
      <c r="E126" s="81" t="s">
        <v>18</v>
      </c>
      <c r="F126" s="130"/>
      <c r="G126" s="53">
        <v>2</v>
      </c>
      <c r="H126" s="45"/>
      <c r="I126" s="81"/>
      <c r="J126" s="47">
        <v>3</v>
      </c>
      <c r="K126" s="48" t="s">
        <v>19</v>
      </c>
      <c r="L126" s="131" t="s">
        <v>22</v>
      </c>
      <c r="M126" s="132" t="s">
        <v>311</v>
      </c>
      <c r="N126" s="133" t="s">
        <v>312</v>
      </c>
      <c r="O126" s="37" t="s">
        <v>313</v>
      </c>
      <c r="P126" s="85"/>
      <c r="Q126" s="37" t="s">
        <v>314</v>
      </c>
    </row>
    <row r="127" spans="1:17" ht="12.75" customHeight="1">
      <c r="A127" s="129" t="s">
        <v>311</v>
      </c>
      <c r="B127" s="118" t="s">
        <v>312</v>
      </c>
      <c r="C127" s="42"/>
      <c r="D127" s="81"/>
      <c r="E127" s="81" t="s">
        <v>18</v>
      </c>
      <c r="F127" s="130"/>
      <c r="G127" s="53"/>
      <c r="H127" s="45">
        <v>2</v>
      </c>
      <c r="I127" s="81"/>
      <c r="J127" s="47">
        <v>3</v>
      </c>
      <c r="K127" s="134" t="s">
        <v>23</v>
      </c>
      <c r="L127" s="135"/>
      <c r="M127" s="136"/>
      <c r="N127" s="137"/>
      <c r="O127" s="37" t="s">
        <v>313</v>
      </c>
      <c r="P127" s="85"/>
      <c r="Q127" s="37" t="s">
        <v>315</v>
      </c>
    </row>
    <row r="128" spans="1:17" ht="12.75" customHeight="1">
      <c r="A128" s="55" t="s">
        <v>316</v>
      </c>
      <c r="B128" s="56" t="s">
        <v>317</v>
      </c>
      <c r="C128" s="368" t="s">
        <v>18</v>
      </c>
      <c r="D128" s="368"/>
      <c r="E128" s="368"/>
      <c r="F128" s="368"/>
      <c r="G128" s="23">
        <v>2</v>
      </c>
      <c r="H128" s="20"/>
      <c r="I128" s="18"/>
      <c r="J128" s="34">
        <v>3</v>
      </c>
      <c r="K128" s="22" t="s">
        <v>19</v>
      </c>
      <c r="L128" s="38" t="s">
        <v>22</v>
      </c>
      <c r="M128" s="24" t="s">
        <v>318</v>
      </c>
      <c r="N128" s="57" t="s">
        <v>319</v>
      </c>
      <c r="O128" s="39" t="s">
        <v>139</v>
      </c>
      <c r="P128" s="123"/>
      <c r="Q128" s="37" t="s">
        <v>320</v>
      </c>
    </row>
    <row r="129" spans="1:17" ht="12.75" customHeight="1">
      <c r="A129" s="55" t="s">
        <v>318</v>
      </c>
      <c r="B129" s="56" t="s">
        <v>319</v>
      </c>
      <c r="C129" s="368" t="s">
        <v>18</v>
      </c>
      <c r="D129" s="368"/>
      <c r="E129" s="368"/>
      <c r="F129" s="368"/>
      <c r="G129" s="23"/>
      <c r="H129" s="20">
        <v>2</v>
      </c>
      <c r="I129" s="18"/>
      <c r="J129" s="34">
        <v>3</v>
      </c>
      <c r="K129" s="22" t="s">
        <v>23</v>
      </c>
      <c r="L129" s="23"/>
      <c r="M129" s="128"/>
      <c r="N129" s="25"/>
      <c r="O129" s="39" t="s">
        <v>139</v>
      </c>
      <c r="P129" s="123"/>
      <c r="Q129" s="37" t="s">
        <v>321</v>
      </c>
    </row>
    <row r="130" spans="1:17" ht="12.75" customHeight="1">
      <c r="A130" s="55" t="s">
        <v>322</v>
      </c>
      <c r="B130" s="56" t="s">
        <v>323</v>
      </c>
      <c r="C130" s="368" t="s">
        <v>18</v>
      </c>
      <c r="D130" s="368"/>
      <c r="E130" s="368"/>
      <c r="F130" s="368"/>
      <c r="G130" s="23">
        <v>2</v>
      </c>
      <c r="H130" s="20"/>
      <c r="I130" s="18"/>
      <c r="J130" s="34">
        <v>3</v>
      </c>
      <c r="K130" s="22" t="s">
        <v>19</v>
      </c>
      <c r="L130" s="23"/>
      <c r="M130" s="128"/>
      <c r="N130" s="57"/>
      <c r="O130" s="39" t="s">
        <v>324</v>
      </c>
      <c r="P130" s="123"/>
      <c r="Q130" s="37" t="s">
        <v>325</v>
      </c>
    </row>
    <row r="131" spans="1:17" ht="12.75" customHeight="1">
      <c r="A131" s="55" t="s">
        <v>326</v>
      </c>
      <c r="B131" s="56" t="s">
        <v>327</v>
      </c>
      <c r="C131" s="368" t="s">
        <v>18</v>
      </c>
      <c r="D131" s="368"/>
      <c r="E131" s="368"/>
      <c r="F131" s="368"/>
      <c r="G131" s="23">
        <v>2</v>
      </c>
      <c r="H131" s="20"/>
      <c r="I131" s="18"/>
      <c r="J131" s="34">
        <v>3</v>
      </c>
      <c r="K131" s="22" t="s">
        <v>19</v>
      </c>
      <c r="L131" s="23"/>
      <c r="M131" s="128"/>
      <c r="N131" s="25"/>
      <c r="O131" s="39" t="s">
        <v>324</v>
      </c>
      <c r="P131" s="123"/>
      <c r="Q131" s="37" t="s">
        <v>328</v>
      </c>
    </row>
    <row r="132" spans="1:17" ht="12.75" customHeight="1">
      <c r="A132" s="138" t="s">
        <v>329</v>
      </c>
      <c r="B132" s="139" t="s">
        <v>330</v>
      </c>
      <c r="C132" s="140" t="s">
        <v>18</v>
      </c>
      <c r="D132" s="43"/>
      <c r="E132" s="18"/>
      <c r="F132" s="44"/>
      <c r="G132" s="141">
        <v>3</v>
      </c>
      <c r="H132" s="142"/>
      <c r="I132" s="18"/>
      <c r="J132" s="143">
        <v>5</v>
      </c>
      <c r="K132" s="48" t="s">
        <v>19</v>
      </c>
      <c r="L132" s="144" t="s">
        <v>22</v>
      </c>
      <c r="M132" s="145" t="s">
        <v>331</v>
      </c>
      <c r="N132" s="146" t="s">
        <v>332</v>
      </c>
      <c r="O132" s="37" t="s">
        <v>313</v>
      </c>
      <c r="P132" s="85"/>
      <c r="Q132" s="37" t="s">
        <v>333</v>
      </c>
    </row>
    <row r="133" spans="1:17" ht="12.75" customHeight="1">
      <c r="A133" s="138" t="s">
        <v>331</v>
      </c>
      <c r="B133" s="139" t="s">
        <v>332</v>
      </c>
      <c r="C133" s="140" t="s">
        <v>18</v>
      </c>
      <c r="D133" s="43"/>
      <c r="E133" s="18"/>
      <c r="F133" s="44"/>
      <c r="G133" s="141"/>
      <c r="H133" s="142">
        <v>2</v>
      </c>
      <c r="I133" s="18"/>
      <c r="J133" s="143">
        <v>3</v>
      </c>
      <c r="K133" s="134" t="s">
        <v>23</v>
      </c>
      <c r="L133" s="147"/>
      <c r="M133" s="148"/>
      <c r="N133" s="149"/>
      <c r="O133" s="37" t="s">
        <v>313</v>
      </c>
      <c r="P133" s="85"/>
      <c r="Q133" s="37" t="s">
        <v>334</v>
      </c>
    </row>
    <row r="134" spans="1:17" ht="12.75" customHeight="1">
      <c r="A134" s="55" t="s">
        <v>335</v>
      </c>
      <c r="B134" s="56" t="s">
        <v>336</v>
      </c>
      <c r="C134" s="368" t="s">
        <v>18</v>
      </c>
      <c r="D134" s="368"/>
      <c r="E134" s="368"/>
      <c r="F134" s="368"/>
      <c r="G134" s="23">
        <v>2</v>
      </c>
      <c r="H134" s="20"/>
      <c r="I134" s="18"/>
      <c r="J134" s="34">
        <v>3</v>
      </c>
      <c r="K134" s="22" t="s">
        <v>19</v>
      </c>
      <c r="L134" s="23"/>
      <c r="M134" s="128"/>
      <c r="N134" s="25"/>
      <c r="O134" s="39" t="s">
        <v>324</v>
      </c>
      <c r="P134" s="123"/>
      <c r="Q134" s="37" t="s">
        <v>337</v>
      </c>
    </row>
    <row r="135" spans="1:17" ht="12.75" customHeight="1">
      <c r="A135" s="55" t="s">
        <v>338</v>
      </c>
      <c r="B135" s="56" t="s">
        <v>339</v>
      </c>
      <c r="C135" s="368" t="s">
        <v>18</v>
      </c>
      <c r="D135" s="368"/>
      <c r="E135" s="368"/>
      <c r="F135" s="368"/>
      <c r="G135" s="23">
        <v>2</v>
      </c>
      <c r="H135" s="20"/>
      <c r="I135" s="18"/>
      <c r="J135" s="34">
        <v>3</v>
      </c>
      <c r="K135" s="22" t="s">
        <v>19</v>
      </c>
      <c r="L135" s="23"/>
      <c r="M135" s="128"/>
      <c r="N135" s="57"/>
      <c r="O135" s="39" t="s">
        <v>340</v>
      </c>
      <c r="P135" s="123"/>
      <c r="Q135" s="37" t="s">
        <v>341</v>
      </c>
    </row>
    <row r="136" spans="1:17" ht="12.75" customHeight="1">
      <c r="A136" s="55" t="s">
        <v>342</v>
      </c>
      <c r="B136" s="56" t="s">
        <v>343</v>
      </c>
      <c r="C136" s="368" t="s">
        <v>18</v>
      </c>
      <c r="D136" s="368"/>
      <c r="E136" s="368"/>
      <c r="F136" s="368"/>
      <c r="G136" s="23">
        <v>3</v>
      </c>
      <c r="H136" s="20"/>
      <c r="I136" s="18"/>
      <c r="J136" s="34">
        <v>4</v>
      </c>
      <c r="K136" s="22" t="s">
        <v>19</v>
      </c>
      <c r="L136" s="38" t="s">
        <v>22</v>
      </c>
      <c r="M136" s="24" t="s">
        <v>344</v>
      </c>
      <c r="N136" s="57" t="s">
        <v>345</v>
      </c>
      <c r="O136" s="39" t="s">
        <v>29</v>
      </c>
      <c r="P136" s="123"/>
      <c r="Q136" s="37" t="s">
        <v>346</v>
      </c>
    </row>
    <row r="137" spans="1:17" ht="12.75" customHeight="1">
      <c r="A137" s="55" t="s">
        <v>344</v>
      </c>
      <c r="B137" s="56" t="s">
        <v>345</v>
      </c>
      <c r="C137" s="368" t="s">
        <v>18</v>
      </c>
      <c r="D137" s="368"/>
      <c r="E137" s="368"/>
      <c r="F137" s="368"/>
      <c r="G137" s="23"/>
      <c r="H137" s="20">
        <v>2</v>
      </c>
      <c r="I137" s="18"/>
      <c r="J137" s="34">
        <v>3</v>
      </c>
      <c r="K137" s="22" t="s">
        <v>23</v>
      </c>
      <c r="L137" s="23" t="s">
        <v>248</v>
      </c>
      <c r="M137" s="110" t="s">
        <v>168</v>
      </c>
      <c r="N137" s="108" t="s">
        <v>169</v>
      </c>
      <c r="O137" s="39" t="s">
        <v>29</v>
      </c>
      <c r="P137" s="123"/>
      <c r="Q137" s="37" t="s">
        <v>347</v>
      </c>
    </row>
    <row r="138" spans="1:17" ht="12.75" customHeight="1">
      <c r="A138" s="150" t="s">
        <v>348</v>
      </c>
      <c r="B138" s="151" t="s">
        <v>349</v>
      </c>
      <c r="C138" s="152"/>
      <c r="D138" s="153" t="s">
        <v>18</v>
      </c>
      <c r="E138" s="154"/>
      <c r="F138" s="155"/>
      <c r="G138" s="156">
        <v>3</v>
      </c>
      <c r="H138" s="157"/>
      <c r="I138" s="154"/>
      <c r="J138" s="158">
        <v>4</v>
      </c>
      <c r="K138" s="134" t="s">
        <v>19</v>
      </c>
      <c r="L138" s="159" t="s">
        <v>22</v>
      </c>
      <c r="M138" s="160" t="s">
        <v>350</v>
      </c>
      <c r="N138" s="161" t="s">
        <v>351</v>
      </c>
      <c r="O138" s="162" t="s">
        <v>352</v>
      </c>
      <c r="P138" s="85"/>
      <c r="Q138" s="37" t="s">
        <v>353</v>
      </c>
    </row>
    <row r="139" spans="1:17" ht="12.75" customHeight="1">
      <c r="A139" s="129" t="s">
        <v>350</v>
      </c>
      <c r="B139" s="118" t="s">
        <v>351</v>
      </c>
      <c r="C139" s="163"/>
      <c r="D139" s="164" t="s">
        <v>18</v>
      </c>
      <c r="E139" s="18"/>
      <c r="F139" s="44"/>
      <c r="G139" s="53"/>
      <c r="H139" s="45">
        <v>2</v>
      </c>
      <c r="I139" s="81"/>
      <c r="J139" s="47">
        <v>3</v>
      </c>
      <c r="K139" s="134" t="s">
        <v>23</v>
      </c>
      <c r="L139" s="135"/>
      <c r="M139" s="165"/>
      <c r="N139" s="166"/>
      <c r="O139" s="167" t="s">
        <v>352</v>
      </c>
      <c r="P139" s="85"/>
      <c r="Q139" s="37" t="s">
        <v>354</v>
      </c>
    </row>
    <row r="140" spans="1:17" ht="12.75" customHeight="1">
      <c r="A140" s="55" t="s">
        <v>355</v>
      </c>
      <c r="B140" s="56" t="s">
        <v>356</v>
      </c>
      <c r="C140" s="369" t="s">
        <v>18</v>
      </c>
      <c r="D140" s="369"/>
      <c r="E140" s="369"/>
      <c r="F140" s="369"/>
      <c r="G140" s="23">
        <v>2</v>
      </c>
      <c r="H140" s="20"/>
      <c r="I140" s="18"/>
      <c r="J140" s="34">
        <v>3</v>
      </c>
      <c r="K140" s="22" t="s">
        <v>19</v>
      </c>
      <c r="L140" s="23"/>
      <c r="M140" s="128"/>
      <c r="N140" s="25"/>
      <c r="O140" s="39" t="s">
        <v>340</v>
      </c>
      <c r="P140" s="109"/>
      <c r="Q140" s="37" t="s">
        <v>357</v>
      </c>
    </row>
    <row r="141" spans="1:17" ht="12.75" customHeight="1">
      <c r="A141" s="55" t="s">
        <v>358</v>
      </c>
      <c r="B141" s="56" t="s">
        <v>359</v>
      </c>
      <c r="C141" s="368" t="s">
        <v>18</v>
      </c>
      <c r="D141" s="368"/>
      <c r="E141" s="368"/>
      <c r="F141" s="368"/>
      <c r="G141" s="23">
        <v>3</v>
      </c>
      <c r="H141" s="20"/>
      <c r="I141" s="18"/>
      <c r="J141" s="34">
        <v>4</v>
      </c>
      <c r="K141" s="22" t="s">
        <v>19</v>
      </c>
      <c r="L141" s="38" t="s">
        <v>22</v>
      </c>
      <c r="M141" s="24" t="s">
        <v>360</v>
      </c>
      <c r="N141" s="57" t="s">
        <v>361</v>
      </c>
      <c r="O141" s="39" t="s">
        <v>69</v>
      </c>
      <c r="P141" s="123"/>
      <c r="Q141" s="37" t="s">
        <v>362</v>
      </c>
    </row>
    <row r="142" spans="1:17" ht="12.75" customHeight="1">
      <c r="A142" s="55" t="s">
        <v>360</v>
      </c>
      <c r="B142" s="56" t="s">
        <v>361</v>
      </c>
      <c r="C142" s="368" t="s">
        <v>18</v>
      </c>
      <c r="D142" s="368"/>
      <c r="E142" s="368"/>
      <c r="F142" s="368"/>
      <c r="G142" s="23"/>
      <c r="H142" s="20">
        <v>2</v>
      </c>
      <c r="I142" s="18"/>
      <c r="J142" s="34">
        <v>3</v>
      </c>
      <c r="K142" s="22" t="s">
        <v>23</v>
      </c>
      <c r="L142" s="23"/>
      <c r="M142" s="128"/>
      <c r="N142" s="25"/>
      <c r="O142" s="39" t="s">
        <v>69</v>
      </c>
      <c r="P142" s="123"/>
      <c r="Q142" s="37" t="s">
        <v>363</v>
      </c>
    </row>
    <row r="143" spans="1:17" ht="12.75" customHeight="1">
      <c r="A143" s="129" t="s">
        <v>364</v>
      </c>
      <c r="B143" s="118" t="s">
        <v>365</v>
      </c>
      <c r="C143" s="17" t="s">
        <v>18</v>
      </c>
      <c r="D143" s="18"/>
      <c r="E143" s="18"/>
      <c r="F143" s="19"/>
      <c r="G143" s="53">
        <v>2</v>
      </c>
      <c r="H143" s="45"/>
      <c r="I143" s="168"/>
      <c r="J143" s="47">
        <v>3</v>
      </c>
      <c r="K143" s="48" t="s">
        <v>19</v>
      </c>
      <c r="L143" s="49" t="s">
        <v>22</v>
      </c>
      <c r="M143" s="54" t="s">
        <v>366</v>
      </c>
      <c r="N143" s="169" t="s">
        <v>367</v>
      </c>
      <c r="O143" s="170" t="s">
        <v>368</v>
      </c>
      <c r="P143" s="85"/>
      <c r="Q143" s="37" t="s">
        <v>369</v>
      </c>
    </row>
    <row r="144" spans="1:17" ht="12.75" customHeight="1">
      <c r="A144" s="129" t="s">
        <v>366</v>
      </c>
      <c r="B144" s="118" t="s">
        <v>367</v>
      </c>
      <c r="C144" s="17" t="s">
        <v>18</v>
      </c>
      <c r="D144" s="18"/>
      <c r="E144" s="18"/>
      <c r="F144" s="19"/>
      <c r="G144" s="53"/>
      <c r="H144" s="45">
        <v>2</v>
      </c>
      <c r="I144" s="168"/>
      <c r="J144" s="47">
        <v>3</v>
      </c>
      <c r="K144" s="48" t="s">
        <v>23</v>
      </c>
      <c r="L144" s="171"/>
      <c r="M144" s="172"/>
      <c r="N144" s="166"/>
      <c r="O144" s="170" t="s">
        <v>368</v>
      </c>
      <c r="P144" s="85"/>
      <c r="Q144" s="37" t="s">
        <v>370</v>
      </c>
    </row>
    <row r="145" spans="1:17" ht="12.75" customHeight="1">
      <c r="A145" s="55" t="s">
        <v>371</v>
      </c>
      <c r="B145" s="56" t="s">
        <v>372</v>
      </c>
      <c r="C145" s="368" t="s">
        <v>18</v>
      </c>
      <c r="D145" s="368"/>
      <c r="E145" s="368"/>
      <c r="F145" s="368"/>
      <c r="G145" s="23">
        <v>3</v>
      </c>
      <c r="H145" s="20"/>
      <c r="I145" s="18"/>
      <c r="J145" s="34">
        <v>4</v>
      </c>
      <c r="K145" s="22" t="s">
        <v>19</v>
      </c>
      <c r="L145" s="38" t="s">
        <v>22</v>
      </c>
      <c r="M145" s="24" t="s">
        <v>373</v>
      </c>
      <c r="N145" s="57" t="s">
        <v>374</v>
      </c>
      <c r="O145" s="39" t="s">
        <v>375</v>
      </c>
      <c r="P145" s="123"/>
      <c r="Q145" s="37" t="s">
        <v>376</v>
      </c>
    </row>
    <row r="146" spans="1:17" ht="12.75" customHeight="1">
      <c r="A146" s="55" t="s">
        <v>373</v>
      </c>
      <c r="B146" s="56" t="s">
        <v>374</v>
      </c>
      <c r="C146" s="368" t="s">
        <v>18</v>
      </c>
      <c r="D146" s="368"/>
      <c r="E146" s="368"/>
      <c r="F146" s="368"/>
      <c r="G146" s="23"/>
      <c r="H146" s="20">
        <v>2</v>
      </c>
      <c r="I146" s="18"/>
      <c r="J146" s="34">
        <v>3</v>
      </c>
      <c r="K146" s="22" t="s">
        <v>23</v>
      </c>
      <c r="L146" s="23"/>
      <c r="M146" s="128"/>
      <c r="N146" s="25"/>
      <c r="O146" s="39" t="s">
        <v>375</v>
      </c>
      <c r="P146" s="123"/>
      <c r="Q146" s="37" t="s">
        <v>377</v>
      </c>
    </row>
    <row r="147" spans="1:17" ht="12.75" customHeight="1">
      <c r="A147" s="55" t="s">
        <v>378</v>
      </c>
      <c r="B147" s="56" t="s">
        <v>379</v>
      </c>
      <c r="C147" s="368" t="s">
        <v>18</v>
      </c>
      <c r="D147" s="368"/>
      <c r="E147" s="368"/>
      <c r="F147" s="368"/>
      <c r="G147" s="23">
        <v>2</v>
      </c>
      <c r="H147" s="20"/>
      <c r="I147" s="18"/>
      <c r="J147" s="34">
        <v>3</v>
      </c>
      <c r="K147" s="22" t="s">
        <v>19</v>
      </c>
      <c r="L147" s="23"/>
      <c r="M147" s="128"/>
      <c r="N147" s="25"/>
      <c r="O147" s="39" t="s">
        <v>380</v>
      </c>
      <c r="P147" s="123"/>
      <c r="Q147" s="37" t="s">
        <v>381</v>
      </c>
    </row>
    <row r="148" spans="1:17" ht="12.75" customHeight="1">
      <c r="A148" s="55" t="s">
        <v>382</v>
      </c>
      <c r="B148" s="56" t="s">
        <v>383</v>
      </c>
      <c r="C148" s="368" t="s">
        <v>18</v>
      </c>
      <c r="D148" s="368"/>
      <c r="E148" s="368"/>
      <c r="F148" s="368"/>
      <c r="G148" s="23">
        <v>2</v>
      </c>
      <c r="H148" s="20"/>
      <c r="I148" s="18"/>
      <c r="J148" s="34">
        <v>3</v>
      </c>
      <c r="K148" s="22" t="s">
        <v>19</v>
      </c>
      <c r="L148" s="38" t="s">
        <v>22</v>
      </c>
      <c r="M148" s="24" t="s">
        <v>384</v>
      </c>
      <c r="N148" s="57" t="s">
        <v>385</v>
      </c>
      <c r="O148" s="39" t="s">
        <v>313</v>
      </c>
      <c r="P148" s="123"/>
      <c r="Q148" s="37" t="s">
        <v>386</v>
      </c>
    </row>
    <row r="149" spans="1:17" ht="12.75" customHeight="1">
      <c r="A149" s="55" t="s">
        <v>384</v>
      </c>
      <c r="B149" s="56" t="s">
        <v>385</v>
      </c>
      <c r="C149" s="368" t="s">
        <v>18</v>
      </c>
      <c r="D149" s="368"/>
      <c r="E149" s="368"/>
      <c r="F149" s="368"/>
      <c r="G149" s="23"/>
      <c r="H149" s="20">
        <v>2</v>
      </c>
      <c r="I149" s="18"/>
      <c r="J149" s="34">
        <v>3</v>
      </c>
      <c r="K149" s="22" t="s">
        <v>23</v>
      </c>
      <c r="L149" s="23"/>
      <c r="M149" s="128"/>
      <c r="N149" s="25"/>
      <c r="O149" s="39" t="s">
        <v>313</v>
      </c>
      <c r="P149" s="123"/>
      <c r="Q149" s="37" t="s">
        <v>387</v>
      </c>
    </row>
    <row r="150" spans="1:17" ht="12.75" customHeight="1">
      <c r="A150" s="55" t="s">
        <v>388</v>
      </c>
      <c r="B150" s="56" t="s">
        <v>389</v>
      </c>
      <c r="C150" s="368" t="s">
        <v>18</v>
      </c>
      <c r="D150" s="368"/>
      <c r="E150" s="368"/>
      <c r="F150" s="368"/>
      <c r="G150" s="23">
        <v>2</v>
      </c>
      <c r="H150" s="20"/>
      <c r="I150" s="18"/>
      <c r="J150" s="34">
        <v>3</v>
      </c>
      <c r="K150" s="22" t="s">
        <v>19</v>
      </c>
      <c r="L150" s="38" t="s">
        <v>22</v>
      </c>
      <c r="M150" s="24" t="s">
        <v>390</v>
      </c>
      <c r="N150" s="57" t="s">
        <v>391</v>
      </c>
      <c r="O150" s="173" t="s">
        <v>392</v>
      </c>
      <c r="P150" s="123"/>
      <c r="Q150" s="37" t="s">
        <v>393</v>
      </c>
    </row>
    <row r="151" spans="1:17" ht="12.75" customHeight="1">
      <c r="A151" s="55" t="s">
        <v>390</v>
      </c>
      <c r="B151" s="56" t="s">
        <v>391</v>
      </c>
      <c r="C151" s="368" t="s">
        <v>18</v>
      </c>
      <c r="D151" s="368"/>
      <c r="E151" s="368"/>
      <c r="F151" s="368"/>
      <c r="G151" s="23"/>
      <c r="H151" s="20">
        <v>2</v>
      </c>
      <c r="I151" s="18"/>
      <c r="J151" s="34">
        <v>3</v>
      </c>
      <c r="K151" s="22" t="s">
        <v>23</v>
      </c>
      <c r="L151" s="23"/>
      <c r="M151" s="128"/>
      <c r="N151" s="57"/>
      <c r="O151" s="173" t="s">
        <v>392</v>
      </c>
      <c r="P151" s="123"/>
      <c r="Q151" s="37" t="s">
        <v>394</v>
      </c>
    </row>
    <row r="152" spans="1:17" ht="12.75" customHeight="1">
      <c r="A152" s="129" t="s">
        <v>395</v>
      </c>
      <c r="B152" s="118" t="s">
        <v>396</v>
      </c>
      <c r="C152" s="42"/>
      <c r="D152" s="81" t="s">
        <v>18</v>
      </c>
      <c r="E152" s="81"/>
      <c r="F152" s="130"/>
      <c r="G152" s="53">
        <v>2</v>
      </c>
      <c r="H152" s="45"/>
      <c r="I152" s="81"/>
      <c r="J152" s="47">
        <v>3</v>
      </c>
      <c r="K152" s="48" t="s">
        <v>19</v>
      </c>
      <c r="L152" s="131" t="s">
        <v>22</v>
      </c>
      <c r="M152" s="132" t="s">
        <v>397</v>
      </c>
      <c r="N152" s="133" t="s">
        <v>398</v>
      </c>
      <c r="O152" s="173" t="s">
        <v>64</v>
      </c>
      <c r="P152" s="85"/>
      <c r="Q152" s="37" t="s">
        <v>399</v>
      </c>
    </row>
    <row r="153" spans="1:17" ht="12.75" customHeight="1">
      <c r="A153" s="129" t="s">
        <v>397</v>
      </c>
      <c r="B153" s="118" t="s">
        <v>398</v>
      </c>
      <c r="C153" s="42"/>
      <c r="D153" s="81" t="s">
        <v>18</v>
      </c>
      <c r="E153" s="81"/>
      <c r="F153" s="130"/>
      <c r="G153" s="53"/>
      <c r="H153" s="45">
        <v>2</v>
      </c>
      <c r="I153" s="81"/>
      <c r="J153" s="47">
        <v>3</v>
      </c>
      <c r="K153" s="134" t="s">
        <v>23</v>
      </c>
      <c r="L153" s="53"/>
      <c r="M153" s="54"/>
      <c r="N153" s="174"/>
      <c r="O153" s="173" t="s">
        <v>64</v>
      </c>
      <c r="P153" s="85"/>
      <c r="Q153" s="37" t="s">
        <v>400</v>
      </c>
    </row>
    <row r="154" spans="1:17" ht="12.75" customHeight="1">
      <c r="A154" s="55" t="s">
        <v>401</v>
      </c>
      <c r="B154" s="56" t="s">
        <v>402</v>
      </c>
      <c r="C154" s="368" t="s">
        <v>18</v>
      </c>
      <c r="D154" s="368"/>
      <c r="E154" s="368"/>
      <c r="F154" s="368"/>
      <c r="G154" s="23">
        <v>2</v>
      </c>
      <c r="H154" s="20"/>
      <c r="I154" s="18"/>
      <c r="J154" s="34">
        <v>3</v>
      </c>
      <c r="K154" s="22" t="s">
        <v>19</v>
      </c>
      <c r="L154" s="23"/>
      <c r="M154" s="128"/>
      <c r="N154" s="25"/>
      <c r="O154" s="39" t="s">
        <v>69</v>
      </c>
      <c r="P154" s="123"/>
      <c r="Q154" s="37" t="s">
        <v>403</v>
      </c>
    </row>
    <row r="155" spans="1:17" ht="12.75" customHeight="1">
      <c r="A155" s="55" t="s">
        <v>404</v>
      </c>
      <c r="B155" s="56" t="s">
        <v>405</v>
      </c>
      <c r="C155" s="368" t="s">
        <v>18</v>
      </c>
      <c r="D155" s="368"/>
      <c r="E155" s="368"/>
      <c r="F155" s="368"/>
      <c r="G155" s="23">
        <v>2</v>
      </c>
      <c r="H155" s="20"/>
      <c r="I155" s="18"/>
      <c r="J155" s="34">
        <v>3</v>
      </c>
      <c r="K155" s="22" t="s">
        <v>19</v>
      </c>
      <c r="L155" s="23"/>
      <c r="M155" s="175"/>
      <c r="N155" s="57"/>
      <c r="O155" s="39" t="s">
        <v>24</v>
      </c>
      <c r="P155" s="123"/>
      <c r="Q155" s="37" t="s">
        <v>406</v>
      </c>
    </row>
    <row r="156" spans="1:17" ht="12.75" customHeight="1">
      <c r="A156" s="55" t="s">
        <v>407</v>
      </c>
      <c r="B156" s="56" t="s">
        <v>408</v>
      </c>
      <c r="C156" s="368" t="s">
        <v>18</v>
      </c>
      <c r="D156" s="368"/>
      <c r="E156" s="368"/>
      <c r="F156" s="368"/>
      <c r="G156" s="23">
        <v>2</v>
      </c>
      <c r="H156" s="20"/>
      <c r="I156" s="18"/>
      <c r="J156" s="34">
        <v>3</v>
      </c>
      <c r="K156" s="22" t="s">
        <v>19</v>
      </c>
      <c r="L156" s="38" t="s">
        <v>22</v>
      </c>
      <c r="M156" s="24" t="s">
        <v>409</v>
      </c>
      <c r="N156" s="57" t="s">
        <v>410</v>
      </c>
      <c r="O156" s="39" t="s">
        <v>67</v>
      </c>
      <c r="P156" s="123"/>
      <c r="Q156" s="37" t="s">
        <v>411</v>
      </c>
    </row>
    <row r="157" spans="1:17" ht="12.75" customHeight="1">
      <c r="A157" s="55" t="s">
        <v>409</v>
      </c>
      <c r="B157" s="56" t="s">
        <v>410</v>
      </c>
      <c r="C157" s="368" t="s">
        <v>18</v>
      </c>
      <c r="D157" s="368"/>
      <c r="E157" s="368"/>
      <c r="F157" s="368"/>
      <c r="G157" s="23"/>
      <c r="H157" s="20">
        <v>2</v>
      </c>
      <c r="I157" s="18"/>
      <c r="J157" s="34">
        <v>3</v>
      </c>
      <c r="K157" s="22" t="s">
        <v>23</v>
      </c>
      <c r="L157" s="23"/>
      <c r="M157" s="128"/>
      <c r="N157" s="25"/>
      <c r="O157" s="39" t="s">
        <v>67</v>
      </c>
      <c r="P157" s="123"/>
      <c r="Q157" s="37" t="s">
        <v>412</v>
      </c>
    </row>
    <row r="158" spans="1:17" ht="12.75" customHeight="1">
      <c r="A158" s="338" t="s">
        <v>115</v>
      </c>
      <c r="B158" s="338"/>
      <c r="C158" s="339"/>
      <c r="D158" s="339"/>
      <c r="E158" s="339"/>
      <c r="F158" s="339"/>
      <c r="G158" s="340">
        <v>74</v>
      </c>
      <c r="H158" s="340"/>
      <c r="I158" s="340"/>
      <c r="J158" s="340"/>
      <c r="K158" s="340"/>
      <c r="L158" s="59"/>
      <c r="M158" s="60"/>
      <c r="N158" s="61"/>
      <c r="O158" s="62"/>
      <c r="P158" s="98"/>
      <c r="Q158" s="64"/>
    </row>
    <row r="159" spans="1:17" ht="12.75" customHeight="1">
      <c r="A159" s="341" t="s">
        <v>116</v>
      </c>
      <c r="B159" s="341"/>
      <c r="C159" s="342"/>
      <c r="D159" s="342"/>
      <c r="E159" s="342"/>
      <c r="F159" s="342"/>
      <c r="G159" s="357">
        <v>110</v>
      </c>
      <c r="H159" s="357"/>
      <c r="I159" s="357"/>
      <c r="J159" s="357"/>
      <c r="K159" s="357"/>
      <c r="L159" s="66"/>
      <c r="M159" s="60"/>
      <c r="N159" s="61"/>
      <c r="O159" s="62"/>
      <c r="P159" s="98"/>
      <c r="Q159" s="64"/>
    </row>
    <row r="160" spans="1:17" ht="12.75" customHeight="1">
      <c r="A160" s="362" t="s">
        <v>117</v>
      </c>
      <c r="B160" s="362"/>
      <c r="C160" s="363"/>
      <c r="D160" s="363"/>
      <c r="E160" s="363"/>
      <c r="F160" s="363"/>
      <c r="G160" s="364">
        <v>22</v>
      </c>
      <c r="H160" s="364"/>
      <c r="I160" s="364"/>
      <c r="J160" s="364"/>
      <c r="K160" s="364"/>
      <c r="L160" s="86"/>
      <c r="M160" s="60"/>
      <c r="N160" s="61"/>
      <c r="O160" s="62"/>
      <c r="P160" s="98"/>
      <c r="Q160" s="64"/>
    </row>
    <row r="161" spans="1:17" ht="12.75" customHeight="1">
      <c r="A161" s="370" t="s">
        <v>174</v>
      </c>
      <c r="B161" s="370"/>
      <c r="C161" s="366"/>
      <c r="D161" s="366"/>
      <c r="E161" s="366"/>
      <c r="F161" s="366"/>
      <c r="G161" s="367"/>
      <c r="H161" s="367"/>
      <c r="I161" s="367"/>
      <c r="J161" s="367"/>
      <c r="K161" s="367"/>
      <c r="L161" s="101"/>
      <c r="M161" s="100"/>
      <c r="N161" s="102"/>
      <c r="O161" s="99"/>
      <c r="P161" s="103"/>
      <c r="Q161" s="104"/>
    </row>
    <row r="162" spans="1:17" ht="12.75" customHeight="1">
      <c r="A162" s="55" t="s">
        <v>413</v>
      </c>
      <c r="B162" s="56" t="s">
        <v>414</v>
      </c>
      <c r="C162" s="368" t="s">
        <v>18</v>
      </c>
      <c r="D162" s="368"/>
      <c r="E162" s="368"/>
      <c r="F162" s="368"/>
      <c r="G162" s="23">
        <v>2</v>
      </c>
      <c r="H162" s="20"/>
      <c r="I162" s="18"/>
      <c r="J162" s="34">
        <v>3</v>
      </c>
      <c r="K162" s="22" t="s">
        <v>19</v>
      </c>
      <c r="L162" s="23"/>
      <c r="M162" s="128"/>
      <c r="N162" s="57"/>
      <c r="O162" s="84" t="s">
        <v>415</v>
      </c>
      <c r="P162" s="123"/>
      <c r="Q162" s="37" t="s">
        <v>416</v>
      </c>
    </row>
    <row r="163" spans="1:17" ht="12.75" customHeight="1">
      <c r="A163" s="55" t="s">
        <v>417</v>
      </c>
      <c r="B163" s="56" t="s">
        <v>418</v>
      </c>
      <c r="C163" s="368" t="s">
        <v>18</v>
      </c>
      <c r="D163" s="368"/>
      <c r="E163" s="368"/>
      <c r="F163" s="368"/>
      <c r="G163" s="23">
        <v>4</v>
      </c>
      <c r="H163" s="20"/>
      <c r="I163" s="18"/>
      <c r="J163" s="34">
        <v>6</v>
      </c>
      <c r="K163" s="22" t="s">
        <v>19</v>
      </c>
      <c r="L163" s="38" t="s">
        <v>22</v>
      </c>
      <c r="M163" s="24" t="s">
        <v>419</v>
      </c>
      <c r="N163" s="57" t="s">
        <v>420</v>
      </c>
      <c r="O163" s="39" t="s">
        <v>177</v>
      </c>
      <c r="P163" s="123"/>
      <c r="Q163" s="37" t="s">
        <v>421</v>
      </c>
    </row>
    <row r="164" spans="1:17" ht="12.75" customHeight="1">
      <c r="A164" s="55" t="s">
        <v>419</v>
      </c>
      <c r="B164" s="56" t="s">
        <v>420</v>
      </c>
      <c r="C164" s="368" t="s">
        <v>18</v>
      </c>
      <c r="D164" s="368"/>
      <c r="E164" s="368"/>
      <c r="F164" s="368"/>
      <c r="G164" s="23"/>
      <c r="H164" s="20">
        <v>2</v>
      </c>
      <c r="I164" s="18"/>
      <c r="J164" s="34">
        <v>3</v>
      </c>
      <c r="K164" s="22" t="s">
        <v>23</v>
      </c>
      <c r="L164" s="23"/>
      <c r="M164" s="128"/>
      <c r="N164" s="25"/>
      <c r="O164" s="39" t="s">
        <v>177</v>
      </c>
      <c r="P164" s="123"/>
      <c r="Q164" s="37" t="s">
        <v>422</v>
      </c>
    </row>
    <row r="165" spans="1:17" ht="12.75" customHeight="1">
      <c r="A165" s="55" t="s">
        <v>423</v>
      </c>
      <c r="B165" s="56" t="s">
        <v>424</v>
      </c>
      <c r="C165" s="368" t="s">
        <v>18</v>
      </c>
      <c r="D165" s="368"/>
      <c r="E165" s="368"/>
      <c r="F165" s="368"/>
      <c r="G165" s="23">
        <v>2</v>
      </c>
      <c r="H165" s="20"/>
      <c r="I165" s="18"/>
      <c r="J165" s="34">
        <v>3</v>
      </c>
      <c r="K165" s="22" t="s">
        <v>19</v>
      </c>
      <c r="L165" s="38" t="s">
        <v>22</v>
      </c>
      <c r="M165" s="24" t="s">
        <v>425</v>
      </c>
      <c r="N165" s="57" t="s">
        <v>426</v>
      </c>
      <c r="O165" s="39" t="s">
        <v>132</v>
      </c>
      <c r="P165" s="123"/>
      <c r="Q165" s="37" t="s">
        <v>427</v>
      </c>
    </row>
    <row r="166" spans="1:17" ht="12.75" customHeight="1">
      <c r="A166" s="55" t="s">
        <v>425</v>
      </c>
      <c r="B166" s="56" t="s">
        <v>426</v>
      </c>
      <c r="C166" s="368" t="s">
        <v>18</v>
      </c>
      <c r="D166" s="368"/>
      <c r="E166" s="368"/>
      <c r="F166" s="368"/>
      <c r="G166" s="23"/>
      <c r="H166" s="20">
        <v>2</v>
      </c>
      <c r="I166" s="18"/>
      <c r="J166" s="34">
        <v>3</v>
      </c>
      <c r="K166" s="22" t="s">
        <v>23</v>
      </c>
      <c r="L166" s="23"/>
      <c r="M166" s="128"/>
      <c r="N166" s="57"/>
      <c r="O166" s="39" t="s">
        <v>132</v>
      </c>
      <c r="P166" s="123"/>
      <c r="Q166" s="37" t="s">
        <v>428</v>
      </c>
    </row>
    <row r="167" spans="1:17" ht="12.75" customHeight="1">
      <c r="A167" s="55" t="s">
        <v>429</v>
      </c>
      <c r="B167" s="56" t="s">
        <v>430</v>
      </c>
      <c r="C167" s="368" t="s">
        <v>18</v>
      </c>
      <c r="D167" s="368"/>
      <c r="E167" s="368"/>
      <c r="F167" s="368"/>
      <c r="G167" s="124">
        <v>2</v>
      </c>
      <c r="H167" s="125"/>
      <c r="I167" s="18"/>
      <c r="J167" s="34">
        <v>3</v>
      </c>
      <c r="K167" s="22" t="s">
        <v>19</v>
      </c>
      <c r="L167" s="38" t="s">
        <v>22</v>
      </c>
      <c r="M167" s="24" t="s">
        <v>431</v>
      </c>
      <c r="N167" s="57" t="s">
        <v>432</v>
      </c>
      <c r="O167" s="39" t="s">
        <v>132</v>
      </c>
      <c r="P167" s="126"/>
      <c r="Q167" s="37" t="s">
        <v>433</v>
      </c>
    </row>
    <row r="168" spans="1:17" ht="12.75" customHeight="1">
      <c r="A168" s="55" t="s">
        <v>431</v>
      </c>
      <c r="B168" s="56" t="s">
        <v>432</v>
      </c>
      <c r="C168" s="368" t="s">
        <v>18</v>
      </c>
      <c r="D168" s="368"/>
      <c r="E168" s="368"/>
      <c r="F168" s="368"/>
      <c r="G168" s="124"/>
      <c r="H168" s="125">
        <v>2</v>
      </c>
      <c r="I168" s="18"/>
      <c r="J168" s="34">
        <v>3</v>
      </c>
      <c r="K168" s="22" t="s">
        <v>23</v>
      </c>
      <c r="L168" s="124"/>
      <c r="M168" s="128"/>
      <c r="N168" s="57"/>
      <c r="O168" s="39" t="s">
        <v>132</v>
      </c>
      <c r="P168" s="126"/>
      <c r="Q168" s="37" t="s">
        <v>434</v>
      </c>
    </row>
    <row r="169" spans="1:17" ht="12.75" customHeight="1">
      <c r="A169" s="55" t="s">
        <v>435</v>
      </c>
      <c r="B169" s="56" t="s">
        <v>436</v>
      </c>
      <c r="C169" s="368" t="s">
        <v>18</v>
      </c>
      <c r="D169" s="368"/>
      <c r="E169" s="368"/>
      <c r="F169" s="368"/>
      <c r="G169" s="23">
        <v>2</v>
      </c>
      <c r="H169" s="20"/>
      <c r="I169" s="18"/>
      <c r="J169" s="34">
        <v>3</v>
      </c>
      <c r="K169" s="22" t="s">
        <v>19</v>
      </c>
      <c r="L169" s="38" t="s">
        <v>22</v>
      </c>
      <c r="M169" s="24" t="s">
        <v>437</v>
      </c>
      <c r="N169" s="57" t="s">
        <v>438</v>
      </c>
      <c r="O169" s="39" t="s">
        <v>439</v>
      </c>
      <c r="P169" s="123"/>
      <c r="Q169" s="37" t="s">
        <v>440</v>
      </c>
    </row>
    <row r="170" spans="1:17" ht="12.75" customHeight="1">
      <c r="A170" s="55" t="s">
        <v>437</v>
      </c>
      <c r="B170" s="56" t="s">
        <v>438</v>
      </c>
      <c r="C170" s="368" t="s">
        <v>18</v>
      </c>
      <c r="D170" s="368"/>
      <c r="E170" s="368"/>
      <c r="F170" s="368"/>
      <c r="G170" s="23"/>
      <c r="H170" s="20">
        <v>1</v>
      </c>
      <c r="I170" s="18"/>
      <c r="J170" s="34">
        <v>2</v>
      </c>
      <c r="K170" s="22" t="s">
        <v>23</v>
      </c>
      <c r="L170" s="23"/>
      <c r="M170" s="128"/>
      <c r="N170" s="57"/>
      <c r="O170" s="39" t="s">
        <v>439</v>
      </c>
      <c r="P170" s="123"/>
      <c r="Q170" s="37" t="s">
        <v>441</v>
      </c>
    </row>
    <row r="171" spans="1:17" ht="12.75" customHeight="1">
      <c r="A171" s="55" t="s">
        <v>181</v>
      </c>
      <c r="B171" s="56" t="s">
        <v>442</v>
      </c>
      <c r="C171" s="368" t="s">
        <v>18</v>
      </c>
      <c r="D171" s="368"/>
      <c r="E171" s="368"/>
      <c r="F171" s="368"/>
      <c r="G171" s="23"/>
      <c r="H171" s="20">
        <v>2</v>
      </c>
      <c r="I171" s="18"/>
      <c r="J171" s="34">
        <v>3</v>
      </c>
      <c r="K171" s="22" t="s">
        <v>23</v>
      </c>
      <c r="L171" s="23"/>
      <c r="M171" s="128"/>
      <c r="N171" s="25"/>
      <c r="O171" s="39" t="s">
        <v>177</v>
      </c>
      <c r="P171" s="123"/>
      <c r="Q171" s="37" t="s">
        <v>443</v>
      </c>
    </row>
    <row r="172" spans="1:17" ht="12.75" customHeight="1">
      <c r="A172" s="55" t="s">
        <v>444</v>
      </c>
      <c r="B172" s="56" t="s">
        <v>445</v>
      </c>
      <c r="C172" s="368" t="s">
        <v>18</v>
      </c>
      <c r="D172" s="368"/>
      <c r="E172" s="368"/>
      <c r="F172" s="368"/>
      <c r="G172" s="23">
        <v>2</v>
      </c>
      <c r="H172" s="20"/>
      <c r="I172" s="18"/>
      <c r="J172" s="34">
        <v>3</v>
      </c>
      <c r="K172" s="22" t="s">
        <v>19</v>
      </c>
      <c r="L172" s="38" t="s">
        <v>22</v>
      </c>
      <c r="M172" s="24" t="s">
        <v>446</v>
      </c>
      <c r="N172" s="57" t="s">
        <v>447</v>
      </c>
      <c r="O172" s="39" t="s">
        <v>448</v>
      </c>
      <c r="P172" s="123"/>
      <c r="Q172" s="37" t="s">
        <v>449</v>
      </c>
    </row>
    <row r="173" spans="1:17" ht="12.75" customHeight="1">
      <c r="A173" s="55" t="s">
        <v>446</v>
      </c>
      <c r="B173" s="56" t="s">
        <v>447</v>
      </c>
      <c r="C173" s="368" t="s">
        <v>18</v>
      </c>
      <c r="D173" s="368"/>
      <c r="E173" s="368"/>
      <c r="F173" s="368"/>
      <c r="G173" s="23"/>
      <c r="H173" s="20">
        <v>1</v>
      </c>
      <c r="I173" s="18"/>
      <c r="J173" s="34">
        <v>2</v>
      </c>
      <c r="K173" s="22" t="s">
        <v>23</v>
      </c>
      <c r="L173" s="23"/>
      <c r="M173" s="128"/>
      <c r="N173" s="25"/>
      <c r="O173" s="39" t="s">
        <v>448</v>
      </c>
      <c r="P173" s="123"/>
      <c r="Q173" s="37" t="s">
        <v>450</v>
      </c>
    </row>
    <row r="174" spans="1:17" ht="12.75" customHeight="1">
      <c r="A174" s="55" t="s">
        <v>451</v>
      </c>
      <c r="B174" s="56" t="s">
        <v>452</v>
      </c>
      <c r="C174" s="368" t="s">
        <v>18</v>
      </c>
      <c r="D174" s="368"/>
      <c r="E174" s="368"/>
      <c r="F174" s="368"/>
      <c r="G174" s="23">
        <v>2</v>
      </c>
      <c r="H174" s="20"/>
      <c r="I174" s="18"/>
      <c r="J174" s="34">
        <v>3</v>
      </c>
      <c r="K174" s="22" t="s">
        <v>19</v>
      </c>
      <c r="L174" s="23"/>
      <c r="M174" s="128"/>
      <c r="N174" s="57"/>
      <c r="O174" s="39" t="s">
        <v>45</v>
      </c>
      <c r="P174" s="123"/>
      <c r="Q174" s="37" t="s">
        <v>453</v>
      </c>
    </row>
    <row r="175" spans="1:17" ht="12.75" customHeight="1">
      <c r="A175" s="55" t="s">
        <v>454</v>
      </c>
      <c r="B175" s="56" t="s">
        <v>455</v>
      </c>
      <c r="C175" s="368" t="s">
        <v>18</v>
      </c>
      <c r="D175" s="368"/>
      <c r="E175" s="368"/>
      <c r="F175" s="368"/>
      <c r="G175" s="23">
        <v>2</v>
      </c>
      <c r="H175" s="20"/>
      <c r="I175" s="18"/>
      <c r="J175" s="34">
        <v>3</v>
      </c>
      <c r="K175" s="22" t="s">
        <v>19</v>
      </c>
      <c r="L175" s="38" t="s">
        <v>22</v>
      </c>
      <c r="M175" s="24" t="s">
        <v>456</v>
      </c>
      <c r="N175" s="57" t="s">
        <v>457</v>
      </c>
      <c r="O175" s="39" t="s">
        <v>439</v>
      </c>
      <c r="P175" s="123"/>
      <c r="Q175" s="37" t="s">
        <v>458</v>
      </c>
    </row>
    <row r="176" spans="1:17" ht="12.75" customHeight="1">
      <c r="A176" s="55" t="s">
        <v>456</v>
      </c>
      <c r="B176" s="56" t="s">
        <v>457</v>
      </c>
      <c r="C176" s="368" t="s">
        <v>18</v>
      </c>
      <c r="D176" s="368"/>
      <c r="E176" s="368"/>
      <c r="F176" s="368"/>
      <c r="G176" s="23"/>
      <c r="H176" s="20">
        <v>1</v>
      </c>
      <c r="I176" s="18"/>
      <c r="J176" s="34">
        <v>2</v>
      </c>
      <c r="K176" s="22" t="s">
        <v>23</v>
      </c>
      <c r="L176" s="23"/>
      <c r="M176" s="128"/>
      <c r="N176" s="176"/>
      <c r="O176" s="39" t="s">
        <v>439</v>
      </c>
      <c r="P176" s="123"/>
      <c r="Q176" s="37" t="s">
        <v>459</v>
      </c>
    </row>
    <row r="177" spans="1:17" ht="12.75" customHeight="1">
      <c r="A177" s="55" t="s">
        <v>460</v>
      </c>
      <c r="B177" s="56" t="s">
        <v>461</v>
      </c>
      <c r="C177" s="368" t="s">
        <v>18</v>
      </c>
      <c r="D177" s="368"/>
      <c r="E177" s="368"/>
      <c r="F177" s="368"/>
      <c r="G177" s="23">
        <v>2</v>
      </c>
      <c r="H177" s="20"/>
      <c r="I177" s="18"/>
      <c r="J177" s="34">
        <v>3</v>
      </c>
      <c r="K177" s="22" t="s">
        <v>19</v>
      </c>
      <c r="L177" s="38" t="s">
        <v>22</v>
      </c>
      <c r="M177" s="24" t="s">
        <v>462</v>
      </c>
      <c r="N177" s="57" t="s">
        <v>463</v>
      </c>
      <c r="O177" s="39" t="s">
        <v>45</v>
      </c>
      <c r="P177" s="123"/>
      <c r="Q177" s="37" t="s">
        <v>464</v>
      </c>
    </row>
    <row r="178" spans="1:17" ht="12.75" customHeight="1">
      <c r="A178" s="55" t="s">
        <v>462</v>
      </c>
      <c r="B178" s="56" t="s">
        <v>463</v>
      </c>
      <c r="C178" s="368" t="s">
        <v>18</v>
      </c>
      <c r="D178" s="368"/>
      <c r="E178" s="368"/>
      <c r="F178" s="368"/>
      <c r="G178" s="23"/>
      <c r="H178" s="20">
        <v>1</v>
      </c>
      <c r="I178" s="18"/>
      <c r="J178" s="34">
        <v>2</v>
      </c>
      <c r="K178" s="22" t="s">
        <v>23</v>
      </c>
      <c r="L178" s="23"/>
      <c r="M178" s="128"/>
      <c r="N178" s="176"/>
      <c r="O178" s="39" t="s">
        <v>45</v>
      </c>
      <c r="P178" s="123"/>
      <c r="Q178" s="37" t="s">
        <v>465</v>
      </c>
    </row>
    <row r="179" spans="1:17" ht="12.75" customHeight="1">
      <c r="A179" s="55" t="s">
        <v>466</v>
      </c>
      <c r="B179" s="177" t="s">
        <v>467</v>
      </c>
      <c r="C179" s="368" t="s">
        <v>18</v>
      </c>
      <c r="D179" s="368"/>
      <c r="E179" s="368"/>
      <c r="F179" s="368"/>
      <c r="G179" s="23">
        <v>2</v>
      </c>
      <c r="H179" s="20"/>
      <c r="I179" s="18"/>
      <c r="J179" s="34">
        <v>3</v>
      </c>
      <c r="K179" s="22" t="s">
        <v>19</v>
      </c>
      <c r="L179" s="38" t="s">
        <v>22</v>
      </c>
      <c r="M179" s="24" t="s">
        <v>468</v>
      </c>
      <c r="N179" s="57" t="s">
        <v>469</v>
      </c>
      <c r="O179" s="39" t="s">
        <v>50</v>
      </c>
      <c r="P179" s="123"/>
      <c r="Q179" s="37" t="s">
        <v>470</v>
      </c>
    </row>
    <row r="180" spans="1:17" ht="12.75" customHeight="1">
      <c r="A180" s="55" t="s">
        <v>468</v>
      </c>
      <c r="B180" s="56" t="s">
        <v>469</v>
      </c>
      <c r="C180" s="368" t="s">
        <v>18</v>
      </c>
      <c r="D180" s="368"/>
      <c r="E180" s="368"/>
      <c r="F180" s="368"/>
      <c r="G180" s="23"/>
      <c r="H180" s="20">
        <v>1</v>
      </c>
      <c r="I180" s="18"/>
      <c r="J180" s="34">
        <v>2</v>
      </c>
      <c r="K180" s="22" t="s">
        <v>23</v>
      </c>
      <c r="L180" s="23"/>
      <c r="M180" s="128"/>
      <c r="N180" s="176"/>
      <c r="O180" s="39" t="s">
        <v>50</v>
      </c>
      <c r="P180" s="123"/>
      <c r="Q180" s="37" t="s">
        <v>471</v>
      </c>
    </row>
    <row r="181" spans="1:17" ht="12.75" customHeight="1">
      <c r="A181" s="95" t="s">
        <v>472</v>
      </c>
      <c r="B181" s="177" t="s">
        <v>473</v>
      </c>
      <c r="C181" s="368" t="s">
        <v>18</v>
      </c>
      <c r="D181" s="368"/>
      <c r="E181" s="368"/>
      <c r="F181" s="368"/>
      <c r="G181" s="23">
        <v>2</v>
      </c>
      <c r="H181" s="20"/>
      <c r="I181" s="18"/>
      <c r="J181" s="34">
        <v>3</v>
      </c>
      <c r="K181" s="22" t="s">
        <v>19</v>
      </c>
      <c r="L181" s="38" t="s">
        <v>22</v>
      </c>
      <c r="M181" s="74" t="s">
        <v>474</v>
      </c>
      <c r="N181" s="57" t="s">
        <v>475</v>
      </c>
      <c r="O181" s="39" t="s">
        <v>50</v>
      </c>
      <c r="P181" s="123"/>
      <c r="Q181" s="37" t="s">
        <v>476</v>
      </c>
    </row>
    <row r="182" spans="1:17" ht="12.75" customHeight="1">
      <c r="A182" s="95" t="s">
        <v>474</v>
      </c>
      <c r="B182" s="56" t="s">
        <v>475</v>
      </c>
      <c r="C182" s="368" t="s">
        <v>18</v>
      </c>
      <c r="D182" s="368"/>
      <c r="E182" s="368"/>
      <c r="F182" s="368"/>
      <c r="G182" s="23"/>
      <c r="H182" s="20">
        <v>1</v>
      </c>
      <c r="I182" s="18"/>
      <c r="J182" s="34">
        <v>2</v>
      </c>
      <c r="K182" s="22" t="s">
        <v>23</v>
      </c>
      <c r="L182" s="23"/>
      <c r="M182" s="128"/>
      <c r="N182" s="57"/>
      <c r="O182" s="39" t="s">
        <v>50</v>
      </c>
      <c r="P182" s="123"/>
      <c r="Q182" s="37" t="s">
        <v>477</v>
      </c>
    </row>
    <row r="183" spans="1:17" ht="12.75" customHeight="1">
      <c r="A183" s="55" t="s">
        <v>478</v>
      </c>
      <c r="B183" s="56" t="s">
        <v>479</v>
      </c>
      <c r="C183" s="368" t="s">
        <v>18</v>
      </c>
      <c r="D183" s="368"/>
      <c r="E183" s="368"/>
      <c r="F183" s="368"/>
      <c r="G183" s="23">
        <v>2</v>
      </c>
      <c r="H183" s="20"/>
      <c r="I183" s="18"/>
      <c r="J183" s="34">
        <v>3</v>
      </c>
      <c r="K183" s="22" t="s">
        <v>19</v>
      </c>
      <c r="L183" s="38" t="s">
        <v>22</v>
      </c>
      <c r="M183" s="24" t="s">
        <v>480</v>
      </c>
      <c r="N183" s="57" t="s">
        <v>481</v>
      </c>
      <c r="O183" s="39" t="s">
        <v>448</v>
      </c>
      <c r="P183" s="123"/>
      <c r="Q183" s="37" t="s">
        <v>482</v>
      </c>
    </row>
    <row r="184" spans="1:17" ht="12.75" customHeight="1">
      <c r="A184" s="55" t="s">
        <v>480</v>
      </c>
      <c r="B184" s="56" t="s">
        <v>481</v>
      </c>
      <c r="C184" s="368" t="s">
        <v>18</v>
      </c>
      <c r="D184" s="368"/>
      <c r="E184" s="368"/>
      <c r="F184" s="368"/>
      <c r="G184" s="23"/>
      <c r="H184" s="20">
        <v>1</v>
      </c>
      <c r="I184" s="18"/>
      <c r="J184" s="34">
        <v>2</v>
      </c>
      <c r="K184" s="22" t="s">
        <v>23</v>
      </c>
      <c r="L184" s="23"/>
      <c r="M184" s="128"/>
      <c r="N184" s="57"/>
      <c r="O184" s="39" t="s">
        <v>448</v>
      </c>
      <c r="P184" s="123"/>
      <c r="Q184" s="37" t="s">
        <v>483</v>
      </c>
    </row>
    <row r="185" spans="1:17" ht="12.75" customHeight="1">
      <c r="A185" s="55" t="s">
        <v>484</v>
      </c>
      <c r="B185" s="56" t="s">
        <v>485</v>
      </c>
      <c r="C185" s="368" t="s">
        <v>18</v>
      </c>
      <c r="D185" s="368"/>
      <c r="E185" s="368"/>
      <c r="F185" s="368"/>
      <c r="G185" s="23">
        <v>2</v>
      </c>
      <c r="H185" s="20"/>
      <c r="I185" s="18"/>
      <c r="J185" s="34">
        <v>3</v>
      </c>
      <c r="K185" s="22" t="s">
        <v>19</v>
      </c>
      <c r="L185" s="38" t="s">
        <v>22</v>
      </c>
      <c r="M185" s="24" t="s">
        <v>486</v>
      </c>
      <c r="N185" s="57" t="s">
        <v>487</v>
      </c>
      <c r="O185" s="39" t="s">
        <v>45</v>
      </c>
      <c r="P185" s="123"/>
      <c r="Q185" s="37" t="s">
        <v>488</v>
      </c>
    </row>
    <row r="186" spans="1:17" ht="12.75" customHeight="1">
      <c r="A186" s="55" t="s">
        <v>486</v>
      </c>
      <c r="B186" s="56" t="s">
        <v>487</v>
      </c>
      <c r="C186" s="368" t="s">
        <v>18</v>
      </c>
      <c r="D186" s="368"/>
      <c r="E186" s="368"/>
      <c r="F186" s="368"/>
      <c r="G186" s="23"/>
      <c r="H186" s="20">
        <v>1</v>
      </c>
      <c r="I186" s="18"/>
      <c r="J186" s="34">
        <v>2</v>
      </c>
      <c r="K186" s="22" t="s">
        <v>23</v>
      </c>
      <c r="L186" s="23"/>
      <c r="M186" s="128"/>
      <c r="N186" s="57"/>
      <c r="O186" s="39" t="s">
        <v>45</v>
      </c>
      <c r="P186" s="123"/>
      <c r="Q186" s="37" t="s">
        <v>489</v>
      </c>
    </row>
    <row r="187" spans="1:17" ht="12.75" customHeight="1">
      <c r="A187" s="55" t="s">
        <v>490</v>
      </c>
      <c r="B187" s="56" t="s">
        <v>491</v>
      </c>
      <c r="C187" s="368" t="s">
        <v>18</v>
      </c>
      <c r="D187" s="368"/>
      <c r="E187" s="368"/>
      <c r="F187" s="368"/>
      <c r="G187" s="23">
        <v>2</v>
      </c>
      <c r="H187" s="20"/>
      <c r="I187" s="18"/>
      <c r="J187" s="34">
        <v>3</v>
      </c>
      <c r="K187" s="22" t="s">
        <v>19</v>
      </c>
      <c r="L187" s="23"/>
      <c r="M187" s="128"/>
      <c r="N187" s="25"/>
      <c r="O187" s="84" t="s">
        <v>492</v>
      </c>
      <c r="P187" s="123"/>
      <c r="Q187" s="37" t="s">
        <v>493</v>
      </c>
    </row>
    <row r="188" spans="1:17" ht="12.75" customHeight="1">
      <c r="A188" s="55" t="s">
        <v>494</v>
      </c>
      <c r="B188" s="56" t="s">
        <v>495</v>
      </c>
      <c r="C188" s="368" t="s">
        <v>18</v>
      </c>
      <c r="D188" s="368"/>
      <c r="E188" s="368"/>
      <c r="F188" s="368"/>
      <c r="G188" s="23">
        <v>2</v>
      </c>
      <c r="H188" s="20"/>
      <c r="I188" s="18"/>
      <c r="J188" s="34">
        <v>3</v>
      </c>
      <c r="K188" s="22" t="s">
        <v>19</v>
      </c>
      <c r="L188" s="23"/>
      <c r="M188" s="128"/>
      <c r="N188" s="25"/>
      <c r="O188" s="39" t="s">
        <v>74</v>
      </c>
      <c r="P188" s="123"/>
      <c r="Q188" s="37" t="s">
        <v>496</v>
      </c>
    </row>
    <row r="189" spans="1:17" ht="12.75" customHeight="1">
      <c r="A189" s="338" t="s">
        <v>115</v>
      </c>
      <c r="B189" s="338"/>
      <c r="C189" s="339">
        <f>SUMIF(C162:C188,"=kv",$G162:$G188)+SUMIF(C162:C188,"=kv",$H162:$H188)+SUMIF(C162:C188,"=kv",$I162:$I188)</f>
        <v>48</v>
      </c>
      <c r="D189" s="339">
        <f>SUMIF(D162:D187,"=x",$G162:$G187)+SUMIF(D162:D187,"=x",$H162:$H187)+SUMIF(D162:D187,"=x",$I162:$I187)</f>
        <v>0</v>
      </c>
      <c r="E189" s="339">
        <f>SUMIF(E162:E187,"=x",$G162:$G187)+SUMIF(E162:E187,"=x",$H162:$H187)+SUMIF(E162:E187,"=x",$I162:$I187)</f>
        <v>0</v>
      </c>
      <c r="F189" s="339">
        <f>SUMIF(F162:F187,"=x",$G162:$G187)+SUMIF(F162:F187,"=x",$H162:$H187)+SUMIF(F162:F187,"=x",$I162:$I187)</f>
        <v>0</v>
      </c>
      <c r="G189" s="340">
        <f>SUM(C189:F189)</f>
        <v>48</v>
      </c>
      <c r="H189" s="340"/>
      <c r="I189" s="340"/>
      <c r="J189" s="340"/>
      <c r="K189" s="340"/>
      <c r="L189" s="59"/>
      <c r="M189" s="60"/>
      <c r="N189" s="61"/>
      <c r="O189" s="62"/>
      <c r="P189" s="98"/>
      <c r="Q189" s="64"/>
    </row>
    <row r="190" spans="1:17" ht="12.75" customHeight="1">
      <c r="A190" s="341" t="s">
        <v>116</v>
      </c>
      <c r="B190" s="341"/>
      <c r="C190" s="342">
        <f>SUMIF(C162:C188,"=kv",$J162:$J188)</f>
        <v>76</v>
      </c>
      <c r="D190" s="342">
        <f>SUMIF(D162:D187,"=x",$J162:$J187)</f>
        <v>0</v>
      </c>
      <c r="E190" s="342">
        <f>SUMIF(E162:E187,"=x",$J162:$J187)</f>
        <v>0</v>
      </c>
      <c r="F190" s="342">
        <f>SUMIF(F162:F187,"=x",$J162:$J187)</f>
        <v>0</v>
      </c>
      <c r="G190" s="357">
        <f>SUM(C190:F190)</f>
        <v>76</v>
      </c>
      <c r="H190" s="357"/>
      <c r="I190" s="357"/>
      <c r="J190" s="357"/>
      <c r="K190" s="357"/>
      <c r="L190" s="66"/>
      <c r="M190" s="60"/>
      <c r="N190" s="61"/>
      <c r="O190" s="62"/>
      <c r="P190" s="98"/>
      <c r="Q190" s="64"/>
    </row>
    <row r="191" spans="1:17" ht="12.75" customHeight="1">
      <c r="A191" s="362" t="s">
        <v>117</v>
      </c>
      <c r="B191" s="362"/>
      <c r="C191" s="363">
        <f t="array" ref="C191">SUMPRODUCT(--(C162:C188="kv"),--($K162:$K188="K(5)"))</f>
        <v>15</v>
      </c>
      <c r="D191" s="363">
        <f>SUMPRODUCT(--(D162:D187="x"),--($J162:$J187="K"))</f>
        <v>0</v>
      </c>
      <c r="E191" s="363">
        <f>SUMPRODUCT(--(E162:E187="x"),--($J162:$J187="K"))</f>
        <v>0</v>
      </c>
      <c r="F191" s="363">
        <f>SUMPRODUCT(--(F162:F187="x"),--($J162:$J187="K"))</f>
        <v>0</v>
      </c>
      <c r="G191" s="364">
        <f>SUM(C191:F191)</f>
        <v>15</v>
      </c>
      <c r="H191" s="364"/>
      <c r="I191" s="364"/>
      <c r="J191" s="364"/>
      <c r="K191" s="364"/>
      <c r="L191" s="86"/>
      <c r="M191" s="60"/>
      <c r="N191" s="61"/>
      <c r="O191" s="62"/>
      <c r="P191" s="98"/>
      <c r="Q191" s="64"/>
    </row>
    <row r="192" spans="1:17" ht="12.75" customHeight="1">
      <c r="A192" s="365" t="s">
        <v>497</v>
      </c>
      <c r="B192" s="365"/>
      <c r="C192" s="366"/>
      <c r="D192" s="366"/>
      <c r="E192" s="366"/>
      <c r="F192" s="366"/>
      <c r="G192" s="367"/>
      <c r="H192" s="367"/>
      <c r="I192" s="367"/>
      <c r="J192" s="367"/>
      <c r="K192" s="367"/>
      <c r="L192" s="101"/>
      <c r="M192" s="100"/>
      <c r="N192" s="102"/>
      <c r="O192" s="99"/>
      <c r="P192" s="103"/>
      <c r="Q192" s="104"/>
    </row>
    <row r="193" spans="1:17" ht="12.75" customHeight="1">
      <c r="A193" s="55" t="s">
        <v>498</v>
      </c>
      <c r="B193" s="178" t="s">
        <v>499</v>
      </c>
      <c r="C193" s="368" t="s">
        <v>18</v>
      </c>
      <c r="D193" s="368"/>
      <c r="E193" s="368"/>
      <c r="F193" s="368"/>
      <c r="G193" s="23">
        <v>4</v>
      </c>
      <c r="H193" s="20"/>
      <c r="I193" s="18"/>
      <c r="J193" s="34">
        <v>6</v>
      </c>
      <c r="K193" s="22" t="s">
        <v>19</v>
      </c>
      <c r="L193" s="23"/>
      <c r="M193" s="107"/>
      <c r="N193" s="108"/>
      <c r="O193" s="179" t="s">
        <v>204</v>
      </c>
      <c r="P193" s="111" t="s">
        <v>200</v>
      </c>
      <c r="Q193" s="37" t="s">
        <v>500</v>
      </c>
    </row>
    <row r="194" spans="1:17" ht="12.75" customHeight="1">
      <c r="A194" s="55" t="s">
        <v>501</v>
      </c>
      <c r="B194" s="56" t="s">
        <v>502</v>
      </c>
      <c r="C194" s="368" t="s">
        <v>18</v>
      </c>
      <c r="D194" s="368"/>
      <c r="E194" s="368"/>
      <c r="F194" s="368"/>
      <c r="G194" s="23">
        <v>2</v>
      </c>
      <c r="H194" s="20"/>
      <c r="I194" s="18"/>
      <c r="J194" s="34">
        <v>3</v>
      </c>
      <c r="K194" s="22" t="s">
        <v>19</v>
      </c>
      <c r="L194" s="23"/>
      <c r="M194" s="107"/>
      <c r="N194" s="108"/>
      <c r="O194" s="39" t="s">
        <v>196</v>
      </c>
      <c r="P194" s="109"/>
      <c r="Q194" s="37" t="s">
        <v>503</v>
      </c>
    </row>
    <row r="195" spans="1:17" ht="12.75" customHeight="1">
      <c r="A195" s="55" t="s">
        <v>504</v>
      </c>
      <c r="B195" s="56" t="s">
        <v>505</v>
      </c>
      <c r="C195" s="368" t="s">
        <v>18</v>
      </c>
      <c r="D195" s="368"/>
      <c r="E195" s="368"/>
      <c r="F195" s="368"/>
      <c r="G195" s="23">
        <v>2</v>
      </c>
      <c r="H195" s="20"/>
      <c r="I195" s="18"/>
      <c r="J195" s="34">
        <v>3</v>
      </c>
      <c r="K195" s="22" t="s">
        <v>19</v>
      </c>
      <c r="L195" s="23"/>
      <c r="M195" s="107"/>
      <c r="N195" s="108"/>
      <c r="O195" s="39" t="s">
        <v>111</v>
      </c>
      <c r="P195" s="111" t="s">
        <v>200</v>
      </c>
      <c r="Q195" s="37" t="s">
        <v>506</v>
      </c>
    </row>
    <row r="196" spans="1:17" ht="12.75" customHeight="1">
      <c r="A196" s="55" t="s">
        <v>507</v>
      </c>
      <c r="B196" s="56" t="s">
        <v>508</v>
      </c>
      <c r="C196" s="368" t="s">
        <v>18</v>
      </c>
      <c r="D196" s="368"/>
      <c r="E196" s="368"/>
      <c r="F196" s="368"/>
      <c r="G196" s="23">
        <v>2</v>
      </c>
      <c r="H196" s="20"/>
      <c r="I196" s="18"/>
      <c r="J196" s="34">
        <v>3</v>
      </c>
      <c r="K196" s="22" t="s">
        <v>19</v>
      </c>
      <c r="L196" s="23"/>
      <c r="M196" s="107"/>
      <c r="N196" s="108"/>
      <c r="O196" s="39" t="s">
        <v>509</v>
      </c>
      <c r="P196" s="111" t="s">
        <v>200</v>
      </c>
      <c r="Q196" s="37" t="s">
        <v>510</v>
      </c>
    </row>
    <row r="197" spans="1:17" ht="12.75" customHeight="1">
      <c r="A197" s="55" t="s">
        <v>511</v>
      </c>
      <c r="B197" s="56" t="s">
        <v>512</v>
      </c>
      <c r="C197" s="368" t="s">
        <v>18</v>
      </c>
      <c r="D197" s="368"/>
      <c r="E197" s="368"/>
      <c r="F197" s="368"/>
      <c r="G197" s="23">
        <v>2</v>
      </c>
      <c r="H197" s="20"/>
      <c r="I197" s="18"/>
      <c r="J197" s="34">
        <v>3</v>
      </c>
      <c r="K197" s="22" t="s">
        <v>19</v>
      </c>
      <c r="L197" s="23"/>
      <c r="M197" s="110"/>
      <c r="N197" s="108"/>
      <c r="O197" s="39" t="s">
        <v>513</v>
      </c>
      <c r="P197" s="111" t="s">
        <v>200</v>
      </c>
      <c r="Q197" s="37" t="s">
        <v>514</v>
      </c>
    </row>
    <row r="198" spans="1:17" ht="12.75" customHeight="1">
      <c r="A198" s="55" t="s">
        <v>515</v>
      </c>
      <c r="B198" s="56" t="s">
        <v>516</v>
      </c>
      <c r="C198" s="368" t="s">
        <v>18</v>
      </c>
      <c r="D198" s="368"/>
      <c r="E198" s="368"/>
      <c r="F198" s="368"/>
      <c r="G198" s="23"/>
      <c r="H198" s="20">
        <v>2</v>
      </c>
      <c r="I198" s="18"/>
      <c r="J198" s="34">
        <v>3</v>
      </c>
      <c r="K198" s="22" t="s">
        <v>23</v>
      </c>
      <c r="L198" s="23"/>
      <c r="M198" s="110"/>
      <c r="N198" s="108"/>
      <c r="O198" s="39" t="s">
        <v>513</v>
      </c>
      <c r="P198" s="111" t="s">
        <v>200</v>
      </c>
      <c r="Q198" s="37" t="s">
        <v>517</v>
      </c>
    </row>
    <row r="199" spans="1:17" ht="12.75" customHeight="1">
      <c r="A199" s="55" t="s">
        <v>518</v>
      </c>
      <c r="B199" s="56" t="s">
        <v>519</v>
      </c>
      <c r="C199" s="368" t="s">
        <v>18</v>
      </c>
      <c r="D199" s="368"/>
      <c r="E199" s="368"/>
      <c r="F199" s="368"/>
      <c r="G199" s="23">
        <v>2</v>
      </c>
      <c r="H199" s="20"/>
      <c r="I199" s="18"/>
      <c r="J199" s="34">
        <v>3</v>
      </c>
      <c r="K199" s="22" t="s">
        <v>19</v>
      </c>
      <c r="L199" s="38" t="s">
        <v>22</v>
      </c>
      <c r="M199" s="117" t="s">
        <v>520</v>
      </c>
      <c r="N199" s="57" t="s">
        <v>521</v>
      </c>
      <c r="O199" s="39" t="s">
        <v>513</v>
      </c>
      <c r="P199" s="126"/>
      <c r="Q199" s="37" t="s">
        <v>522</v>
      </c>
    </row>
    <row r="200" spans="1:17" ht="12.75" customHeight="1">
      <c r="A200" s="55" t="s">
        <v>520</v>
      </c>
      <c r="B200" s="56" t="s">
        <v>521</v>
      </c>
      <c r="C200" s="368" t="s">
        <v>18</v>
      </c>
      <c r="D200" s="368"/>
      <c r="E200" s="368"/>
      <c r="F200" s="368"/>
      <c r="G200" s="23"/>
      <c r="H200" s="20">
        <v>2</v>
      </c>
      <c r="I200" s="18"/>
      <c r="J200" s="34">
        <v>3</v>
      </c>
      <c r="K200" s="22" t="s">
        <v>23</v>
      </c>
      <c r="L200" s="23" t="s">
        <v>248</v>
      </c>
      <c r="M200" s="110" t="s">
        <v>511</v>
      </c>
      <c r="N200" s="108" t="s">
        <v>512</v>
      </c>
      <c r="O200" s="39" t="s">
        <v>513</v>
      </c>
      <c r="P200" s="126"/>
      <c r="Q200" s="37" t="s">
        <v>523</v>
      </c>
    </row>
    <row r="201" spans="1:17" ht="12.75" customHeight="1">
      <c r="A201" s="55" t="s">
        <v>524</v>
      </c>
      <c r="B201" s="56" t="s">
        <v>525</v>
      </c>
      <c r="C201" s="368" t="s">
        <v>18</v>
      </c>
      <c r="D201" s="368"/>
      <c r="E201" s="368"/>
      <c r="F201" s="368"/>
      <c r="G201" s="23">
        <v>2</v>
      </c>
      <c r="H201" s="20"/>
      <c r="I201" s="18"/>
      <c r="J201" s="34">
        <v>3</v>
      </c>
      <c r="K201" s="22" t="s">
        <v>19</v>
      </c>
      <c r="L201" s="23"/>
      <c r="M201" s="107"/>
      <c r="N201" s="108"/>
      <c r="O201" s="39" t="s">
        <v>526</v>
      </c>
      <c r="P201" s="111" t="s">
        <v>200</v>
      </c>
      <c r="Q201" s="37" t="s">
        <v>527</v>
      </c>
    </row>
    <row r="202" spans="1:17" ht="12.75" customHeight="1">
      <c r="A202" s="55" t="s">
        <v>528</v>
      </c>
      <c r="B202" s="56" t="s">
        <v>529</v>
      </c>
      <c r="C202" s="368" t="s">
        <v>18</v>
      </c>
      <c r="D202" s="368"/>
      <c r="E202" s="368"/>
      <c r="F202" s="368"/>
      <c r="G202" s="23">
        <v>2</v>
      </c>
      <c r="H202" s="20"/>
      <c r="I202" s="18"/>
      <c r="J202" s="34">
        <v>3</v>
      </c>
      <c r="K202" s="22" t="s">
        <v>19</v>
      </c>
      <c r="L202" s="23"/>
      <c r="M202" s="107"/>
      <c r="N202" s="108"/>
      <c r="O202" s="39" t="s">
        <v>530</v>
      </c>
      <c r="P202" s="111" t="s">
        <v>200</v>
      </c>
      <c r="Q202" s="37" t="s">
        <v>531</v>
      </c>
    </row>
    <row r="203" spans="1:17" ht="12.75" customHeight="1">
      <c r="A203" s="129" t="s">
        <v>532</v>
      </c>
      <c r="B203" s="118" t="s">
        <v>533</v>
      </c>
      <c r="C203" s="42" t="s">
        <v>18</v>
      </c>
      <c r="D203" s="43"/>
      <c r="E203" s="43"/>
      <c r="F203" s="44"/>
      <c r="G203" s="53">
        <v>2</v>
      </c>
      <c r="H203" s="81"/>
      <c r="I203" s="168"/>
      <c r="J203" s="47">
        <v>3</v>
      </c>
      <c r="K203" s="48" t="s">
        <v>19</v>
      </c>
      <c r="L203" s="49" t="s">
        <v>22</v>
      </c>
      <c r="M203" s="54" t="s">
        <v>534</v>
      </c>
      <c r="N203" s="169" t="s">
        <v>535</v>
      </c>
      <c r="O203" s="52" t="s">
        <v>536</v>
      </c>
      <c r="P203" s="180"/>
      <c r="Q203" s="37" t="s">
        <v>537</v>
      </c>
    </row>
    <row r="204" spans="1:17" ht="12.75" customHeight="1">
      <c r="A204" s="129" t="s">
        <v>534</v>
      </c>
      <c r="B204" s="118" t="s">
        <v>535</v>
      </c>
      <c r="C204" s="42" t="s">
        <v>18</v>
      </c>
      <c r="D204" s="43"/>
      <c r="E204" s="43"/>
      <c r="F204" s="44"/>
      <c r="G204" s="53"/>
      <c r="H204" s="81">
        <v>2</v>
      </c>
      <c r="I204" s="168"/>
      <c r="J204" s="47">
        <v>3</v>
      </c>
      <c r="K204" s="48" t="s">
        <v>23</v>
      </c>
      <c r="L204" s="171"/>
      <c r="M204" s="181"/>
      <c r="N204" s="182"/>
      <c r="O204" s="52" t="s">
        <v>536</v>
      </c>
      <c r="P204" s="180"/>
      <c r="Q204" s="37" t="s">
        <v>538</v>
      </c>
    </row>
    <row r="205" spans="1:17" ht="12.75" customHeight="1">
      <c r="A205" s="55" t="s">
        <v>539</v>
      </c>
      <c r="B205" s="56" t="s">
        <v>540</v>
      </c>
      <c r="C205" s="368" t="s">
        <v>18</v>
      </c>
      <c r="D205" s="368"/>
      <c r="E205" s="368"/>
      <c r="F205" s="368"/>
      <c r="G205" s="23">
        <v>2</v>
      </c>
      <c r="H205" s="20"/>
      <c r="I205" s="18"/>
      <c r="J205" s="34">
        <v>3</v>
      </c>
      <c r="K205" s="22" t="s">
        <v>19</v>
      </c>
      <c r="L205" s="23"/>
      <c r="M205" s="107"/>
      <c r="N205" s="108"/>
      <c r="O205" s="183" t="s">
        <v>541</v>
      </c>
      <c r="P205" s="111" t="s">
        <v>200</v>
      </c>
      <c r="Q205" s="37" t="s">
        <v>542</v>
      </c>
    </row>
    <row r="206" spans="1:17" ht="12.75" customHeight="1">
      <c r="A206" s="55" t="s">
        <v>543</v>
      </c>
      <c r="B206" s="56" t="s">
        <v>544</v>
      </c>
      <c r="C206" s="368" t="s">
        <v>18</v>
      </c>
      <c r="D206" s="368"/>
      <c r="E206" s="368"/>
      <c r="F206" s="368"/>
      <c r="G206" s="23">
        <v>2</v>
      </c>
      <c r="H206" s="20"/>
      <c r="I206" s="18"/>
      <c r="J206" s="34">
        <v>3</v>
      </c>
      <c r="K206" s="22" t="s">
        <v>19</v>
      </c>
      <c r="L206" s="23" t="s">
        <v>248</v>
      </c>
      <c r="M206" s="110" t="s">
        <v>539</v>
      </c>
      <c r="N206" s="108" t="s">
        <v>540</v>
      </c>
      <c r="O206" s="183" t="s">
        <v>541</v>
      </c>
      <c r="P206" s="184"/>
      <c r="Q206" s="37" t="s">
        <v>545</v>
      </c>
    </row>
    <row r="207" spans="1:17" ht="12.75" customHeight="1">
      <c r="A207" s="129" t="s">
        <v>546</v>
      </c>
      <c r="B207" s="56" t="s">
        <v>547</v>
      </c>
      <c r="C207" s="42" t="s">
        <v>18</v>
      </c>
      <c r="D207" s="43"/>
      <c r="E207" s="43"/>
      <c r="F207" s="44"/>
      <c r="G207" s="23">
        <v>2</v>
      </c>
      <c r="H207" s="20"/>
      <c r="I207" s="18"/>
      <c r="J207" s="127">
        <v>3</v>
      </c>
      <c r="K207" s="22" t="s">
        <v>19</v>
      </c>
      <c r="L207" s="185" t="s">
        <v>22</v>
      </c>
      <c r="M207" s="54" t="s">
        <v>548</v>
      </c>
      <c r="N207" s="169" t="s">
        <v>549</v>
      </c>
      <c r="O207" s="39" t="s">
        <v>208</v>
      </c>
      <c r="P207" s="180"/>
      <c r="Q207" s="37" t="s">
        <v>550</v>
      </c>
    </row>
    <row r="208" spans="1:17" ht="12.75" customHeight="1">
      <c r="A208" s="129" t="s">
        <v>548</v>
      </c>
      <c r="B208" s="118" t="s">
        <v>549</v>
      </c>
      <c r="C208" s="42" t="s">
        <v>18</v>
      </c>
      <c r="D208" s="43"/>
      <c r="E208" s="43"/>
      <c r="F208" s="44"/>
      <c r="G208" s="53"/>
      <c r="H208" s="81">
        <v>2</v>
      </c>
      <c r="I208" s="168"/>
      <c r="J208" s="47">
        <v>3</v>
      </c>
      <c r="K208" s="48" t="s">
        <v>23</v>
      </c>
      <c r="L208" s="171"/>
      <c r="M208" s="181"/>
      <c r="N208" s="182"/>
      <c r="O208" s="52" t="s">
        <v>208</v>
      </c>
      <c r="P208" s="180"/>
      <c r="Q208" s="37" t="s">
        <v>551</v>
      </c>
    </row>
    <row r="209" spans="1:17" ht="12.75" customHeight="1">
      <c r="A209" s="55" t="s">
        <v>552</v>
      </c>
      <c r="B209" s="56" t="s">
        <v>553</v>
      </c>
      <c r="C209" s="368" t="s">
        <v>18</v>
      </c>
      <c r="D209" s="368"/>
      <c r="E209" s="368"/>
      <c r="F209" s="368"/>
      <c r="G209" s="23">
        <v>2</v>
      </c>
      <c r="H209" s="20"/>
      <c r="I209" s="18"/>
      <c r="J209" s="127">
        <v>3</v>
      </c>
      <c r="K209" s="22" t="s">
        <v>19</v>
      </c>
      <c r="L209" s="38" t="s">
        <v>22</v>
      </c>
      <c r="M209" s="24" t="s">
        <v>554</v>
      </c>
      <c r="N209" s="57" t="s">
        <v>555</v>
      </c>
      <c r="O209" s="39" t="s">
        <v>509</v>
      </c>
      <c r="P209" s="184"/>
      <c r="Q209" s="37" t="s">
        <v>556</v>
      </c>
    </row>
    <row r="210" spans="1:17" ht="12.75" customHeight="1">
      <c r="A210" s="55" t="s">
        <v>554</v>
      </c>
      <c r="B210" s="56" t="s">
        <v>555</v>
      </c>
      <c r="C210" s="368" t="s">
        <v>18</v>
      </c>
      <c r="D210" s="368"/>
      <c r="E210" s="368"/>
      <c r="F210" s="368"/>
      <c r="G210" s="23"/>
      <c r="H210" s="20">
        <v>2</v>
      </c>
      <c r="I210" s="18"/>
      <c r="J210" s="34">
        <v>3</v>
      </c>
      <c r="K210" s="22" t="s">
        <v>23</v>
      </c>
      <c r="L210" s="38"/>
      <c r="M210" s="74"/>
      <c r="N210" s="57"/>
      <c r="O210" s="39" t="s">
        <v>509</v>
      </c>
      <c r="P210" s="111" t="s">
        <v>200</v>
      </c>
      <c r="Q210" s="37" t="s">
        <v>557</v>
      </c>
    </row>
    <row r="211" spans="1:17" ht="12.75" customHeight="1">
      <c r="A211" s="129" t="s">
        <v>558</v>
      </c>
      <c r="B211" s="118" t="s">
        <v>559</v>
      </c>
      <c r="C211" s="186"/>
      <c r="D211" s="81" t="s">
        <v>18</v>
      </c>
      <c r="E211" s="18"/>
      <c r="F211" s="44"/>
      <c r="G211" s="53">
        <v>2</v>
      </c>
      <c r="H211" s="45"/>
      <c r="I211" s="46"/>
      <c r="J211" s="47">
        <v>3</v>
      </c>
      <c r="K211" s="48" t="s">
        <v>19</v>
      </c>
      <c r="L211" s="53"/>
      <c r="M211" s="172"/>
      <c r="N211" s="166"/>
      <c r="O211" s="173" t="s">
        <v>560</v>
      </c>
      <c r="P211" s="111"/>
      <c r="Q211" s="37" t="s">
        <v>561</v>
      </c>
    </row>
    <row r="212" spans="1:17" ht="12.75" customHeight="1">
      <c r="A212" s="55" t="s">
        <v>562</v>
      </c>
      <c r="B212" s="56" t="s">
        <v>563</v>
      </c>
      <c r="C212" s="368" t="s">
        <v>18</v>
      </c>
      <c r="D212" s="368"/>
      <c r="E212" s="368"/>
      <c r="F212" s="368"/>
      <c r="G212" s="23">
        <v>2</v>
      </c>
      <c r="H212" s="20"/>
      <c r="I212" s="18"/>
      <c r="J212" s="34">
        <v>3</v>
      </c>
      <c r="K212" s="22" t="s">
        <v>19</v>
      </c>
      <c r="L212" s="23"/>
      <c r="M212" s="107"/>
      <c r="N212" s="108"/>
      <c r="O212" s="39" t="s">
        <v>111</v>
      </c>
      <c r="P212" s="111" t="s">
        <v>200</v>
      </c>
      <c r="Q212" s="37" t="s">
        <v>564</v>
      </c>
    </row>
    <row r="213" spans="1:17" ht="12.75" customHeight="1">
      <c r="A213" s="30" t="s">
        <v>565</v>
      </c>
      <c r="B213" s="139" t="s">
        <v>566</v>
      </c>
      <c r="C213" s="368" t="s">
        <v>18</v>
      </c>
      <c r="D213" s="368"/>
      <c r="E213" s="368"/>
      <c r="F213" s="368"/>
      <c r="G213" s="42"/>
      <c r="H213" s="81">
        <v>2</v>
      </c>
      <c r="I213" s="81"/>
      <c r="J213" s="187">
        <v>3</v>
      </c>
      <c r="K213" s="22" t="s">
        <v>23</v>
      </c>
      <c r="L213" s="42"/>
      <c r="M213" s="110"/>
      <c r="N213" s="108"/>
      <c r="O213" s="39" t="s">
        <v>204</v>
      </c>
      <c r="P213" s="126"/>
      <c r="Q213" s="37" t="s">
        <v>567</v>
      </c>
    </row>
    <row r="214" spans="1:17" ht="12.75" customHeight="1">
      <c r="A214" s="338" t="s">
        <v>115</v>
      </c>
      <c r="B214" s="338"/>
      <c r="C214" s="339"/>
      <c r="D214" s="339"/>
      <c r="E214" s="339"/>
      <c r="F214" s="339"/>
      <c r="G214" s="340">
        <v>44</v>
      </c>
      <c r="H214" s="340"/>
      <c r="I214" s="340"/>
      <c r="J214" s="340"/>
      <c r="K214" s="340"/>
      <c r="L214" s="59"/>
      <c r="M214" s="60"/>
      <c r="N214" s="61"/>
      <c r="O214" s="62"/>
      <c r="P214" s="98"/>
      <c r="Q214" s="64"/>
    </row>
    <row r="215" spans="1:17" ht="12.75" customHeight="1">
      <c r="A215" s="341" t="s">
        <v>116</v>
      </c>
      <c r="B215" s="341"/>
      <c r="C215" s="342"/>
      <c r="D215" s="342"/>
      <c r="E215" s="342"/>
      <c r="F215" s="342"/>
      <c r="G215" s="357">
        <v>66</v>
      </c>
      <c r="H215" s="357"/>
      <c r="I215" s="357"/>
      <c r="J215" s="357"/>
      <c r="K215" s="357"/>
      <c r="L215" s="66"/>
      <c r="M215" s="60"/>
      <c r="N215" s="61"/>
      <c r="O215" s="62"/>
      <c r="P215" s="98"/>
      <c r="Q215" s="64"/>
    </row>
    <row r="216" spans="1:17" ht="12.75" customHeight="1">
      <c r="A216" s="362" t="s">
        <v>117</v>
      </c>
      <c r="B216" s="362"/>
      <c r="C216" s="363"/>
      <c r="D216" s="363"/>
      <c r="E216" s="363"/>
      <c r="F216" s="363"/>
      <c r="G216" s="364">
        <v>15</v>
      </c>
      <c r="H216" s="364"/>
      <c r="I216" s="364"/>
      <c r="J216" s="364"/>
      <c r="K216" s="364"/>
      <c r="L216" s="86"/>
      <c r="M216" s="60"/>
      <c r="N216" s="61"/>
      <c r="O216" s="62"/>
      <c r="P216" s="98"/>
      <c r="Q216" s="64"/>
    </row>
    <row r="217" spans="1:17" ht="12.75" customHeight="1">
      <c r="A217" s="365" t="s">
        <v>210</v>
      </c>
      <c r="B217" s="365"/>
      <c r="C217" s="366"/>
      <c r="D217" s="366"/>
      <c r="E217" s="366"/>
      <c r="F217" s="366"/>
      <c r="G217" s="367"/>
      <c r="H217" s="367"/>
      <c r="I217" s="367"/>
      <c r="J217" s="367"/>
      <c r="K217" s="367"/>
      <c r="L217" s="101"/>
      <c r="M217" s="100"/>
      <c r="N217" s="102"/>
      <c r="O217" s="99"/>
      <c r="P217" s="103"/>
      <c r="Q217" s="104"/>
    </row>
    <row r="218" spans="1:17" ht="12.75" customHeight="1">
      <c r="A218" s="55" t="s">
        <v>568</v>
      </c>
      <c r="B218" s="56" t="s">
        <v>569</v>
      </c>
      <c r="C218" s="368" t="s">
        <v>18</v>
      </c>
      <c r="D218" s="368"/>
      <c r="E218" s="368"/>
      <c r="F218" s="368"/>
      <c r="G218" s="23">
        <v>2</v>
      </c>
      <c r="H218" s="20"/>
      <c r="I218" s="18"/>
      <c r="J218" s="34">
        <v>3</v>
      </c>
      <c r="K218" s="22" t="s">
        <v>19</v>
      </c>
      <c r="L218" s="38" t="s">
        <v>22</v>
      </c>
      <c r="M218" s="24" t="s">
        <v>570</v>
      </c>
      <c r="N218" s="57" t="s">
        <v>571</v>
      </c>
      <c r="O218" s="39" t="s">
        <v>572</v>
      </c>
      <c r="P218" s="109"/>
      <c r="Q218" s="37" t="s">
        <v>573</v>
      </c>
    </row>
    <row r="219" spans="1:17" ht="12.75" customHeight="1">
      <c r="A219" s="55" t="s">
        <v>570</v>
      </c>
      <c r="B219" s="56" t="s">
        <v>571</v>
      </c>
      <c r="C219" s="368" t="s">
        <v>18</v>
      </c>
      <c r="D219" s="368"/>
      <c r="E219" s="368"/>
      <c r="F219" s="368"/>
      <c r="G219" s="23"/>
      <c r="H219" s="20">
        <v>2</v>
      </c>
      <c r="I219" s="18"/>
      <c r="J219" s="34">
        <v>3</v>
      </c>
      <c r="K219" s="22" t="s">
        <v>23</v>
      </c>
      <c r="L219" s="23"/>
      <c r="M219" s="128"/>
      <c r="N219" s="108"/>
      <c r="O219" s="39" t="s">
        <v>572</v>
      </c>
      <c r="P219" s="109"/>
      <c r="Q219" s="37" t="s">
        <v>574</v>
      </c>
    </row>
    <row r="220" spans="1:17" ht="12.75" customHeight="1">
      <c r="A220" s="55" t="s">
        <v>575</v>
      </c>
      <c r="B220" s="188" t="s">
        <v>576</v>
      </c>
      <c r="C220" s="189" t="s">
        <v>18</v>
      </c>
      <c r="D220" s="190"/>
      <c r="E220" s="191"/>
      <c r="F220" s="192"/>
      <c r="G220" s="124">
        <v>2</v>
      </c>
      <c r="H220" s="125"/>
      <c r="I220" s="18"/>
      <c r="J220" s="34">
        <v>3</v>
      </c>
      <c r="K220" s="22" t="s">
        <v>19</v>
      </c>
      <c r="L220" s="124"/>
      <c r="M220" s="128"/>
      <c r="N220" s="108"/>
      <c r="O220" s="39" t="s">
        <v>536</v>
      </c>
      <c r="P220" s="193" t="s">
        <v>577</v>
      </c>
      <c r="Q220" s="37" t="s">
        <v>578</v>
      </c>
    </row>
    <row r="221" spans="1:17" ht="12.75" customHeight="1">
      <c r="A221" s="55" t="s">
        <v>579</v>
      </c>
      <c r="B221" s="56" t="s">
        <v>580</v>
      </c>
      <c r="C221" s="368" t="s">
        <v>18</v>
      </c>
      <c r="D221" s="368"/>
      <c r="E221" s="368"/>
      <c r="F221" s="368"/>
      <c r="G221" s="23">
        <v>2</v>
      </c>
      <c r="H221" s="20"/>
      <c r="I221" s="18"/>
      <c r="J221" s="34">
        <v>3</v>
      </c>
      <c r="K221" s="22" t="s">
        <v>19</v>
      </c>
      <c r="L221" s="38" t="s">
        <v>22</v>
      </c>
      <c r="M221" s="24" t="s">
        <v>581</v>
      </c>
      <c r="N221" s="57" t="s">
        <v>582</v>
      </c>
      <c r="O221" s="39" t="s">
        <v>215</v>
      </c>
      <c r="P221" s="180"/>
      <c r="Q221" s="37" t="s">
        <v>583</v>
      </c>
    </row>
    <row r="222" spans="1:17" ht="12.75" customHeight="1">
      <c r="A222" s="55" t="s">
        <v>581</v>
      </c>
      <c r="B222" s="56" t="s">
        <v>582</v>
      </c>
      <c r="C222" s="368" t="s">
        <v>18</v>
      </c>
      <c r="D222" s="368"/>
      <c r="E222" s="368"/>
      <c r="F222" s="368"/>
      <c r="G222" s="23"/>
      <c r="H222" s="20">
        <v>2</v>
      </c>
      <c r="I222" s="18"/>
      <c r="J222" s="34">
        <v>3</v>
      </c>
      <c r="K222" s="22" t="s">
        <v>23</v>
      </c>
      <c r="L222" s="38" t="s">
        <v>22</v>
      </c>
      <c r="M222" s="24" t="s">
        <v>211</v>
      </c>
      <c r="N222" s="57" t="s">
        <v>212</v>
      </c>
      <c r="O222" s="39" t="s">
        <v>215</v>
      </c>
      <c r="P222" s="180"/>
      <c r="Q222" s="37" t="s">
        <v>584</v>
      </c>
    </row>
    <row r="223" spans="1:17" ht="12.75" customHeight="1">
      <c r="A223" s="55" t="s">
        <v>585</v>
      </c>
      <c r="B223" s="56" t="s">
        <v>586</v>
      </c>
      <c r="C223" s="368" t="s">
        <v>18</v>
      </c>
      <c r="D223" s="368"/>
      <c r="E223" s="368"/>
      <c r="F223" s="368"/>
      <c r="G223" s="23">
        <v>2</v>
      </c>
      <c r="H223" s="20"/>
      <c r="I223" s="18"/>
      <c r="J223" s="34">
        <v>3</v>
      </c>
      <c r="K223" s="22" t="s">
        <v>19</v>
      </c>
      <c r="L223" s="38" t="s">
        <v>22</v>
      </c>
      <c r="M223" s="24" t="s">
        <v>211</v>
      </c>
      <c r="N223" s="57" t="s">
        <v>212</v>
      </c>
      <c r="O223" s="39" t="s">
        <v>215</v>
      </c>
      <c r="P223" s="184"/>
      <c r="Q223" s="37" t="s">
        <v>587</v>
      </c>
    </row>
    <row r="224" spans="1:17" ht="12.75" customHeight="1">
      <c r="A224" s="30" t="s">
        <v>588</v>
      </c>
      <c r="B224" s="56" t="s">
        <v>589</v>
      </c>
      <c r="C224" s="369" t="s">
        <v>18</v>
      </c>
      <c r="D224" s="369"/>
      <c r="E224" s="369"/>
      <c r="F224" s="369"/>
      <c r="G224" s="23"/>
      <c r="H224" s="20">
        <v>2</v>
      </c>
      <c r="I224" s="18"/>
      <c r="J224" s="34">
        <v>2</v>
      </c>
      <c r="K224" s="22" t="s">
        <v>23</v>
      </c>
      <c r="L224" s="23"/>
      <c r="M224" s="128"/>
      <c r="N224" s="108"/>
      <c r="O224" s="39" t="s">
        <v>215</v>
      </c>
      <c r="P224" s="194" t="s">
        <v>590</v>
      </c>
      <c r="Q224" s="37" t="s">
        <v>591</v>
      </c>
    </row>
    <row r="225" spans="1:17" ht="12.75" customHeight="1">
      <c r="A225" s="95" t="s">
        <v>592</v>
      </c>
      <c r="B225" s="177" t="s">
        <v>593</v>
      </c>
      <c r="C225" s="369" t="s">
        <v>18</v>
      </c>
      <c r="D225" s="369"/>
      <c r="E225" s="369"/>
      <c r="F225" s="369"/>
      <c r="G225" s="23">
        <v>2</v>
      </c>
      <c r="H225" s="20"/>
      <c r="I225" s="18"/>
      <c r="J225" s="34">
        <v>3</v>
      </c>
      <c r="K225" s="22" t="s">
        <v>19</v>
      </c>
      <c r="L225" s="38" t="s">
        <v>22</v>
      </c>
      <c r="M225" s="74" t="s">
        <v>594</v>
      </c>
      <c r="N225" s="57" t="s">
        <v>595</v>
      </c>
      <c r="O225" s="39" t="s">
        <v>100</v>
      </c>
      <c r="P225" s="184"/>
      <c r="Q225" s="37" t="s">
        <v>596</v>
      </c>
    </row>
    <row r="226" spans="1:17" ht="12.75" customHeight="1">
      <c r="A226" s="95" t="s">
        <v>594</v>
      </c>
      <c r="B226" s="56" t="s">
        <v>595</v>
      </c>
      <c r="C226" s="369" t="s">
        <v>18</v>
      </c>
      <c r="D226" s="369"/>
      <c r="E226" s="369"/>
      <c r="F226" s="369"/>
      <c r="G226" s="23"/>
      <c r="H226" s="20">
        <v>2</v>
      </c>
      <c r="I226" s="18"/>
      <c r="J226" s="34">
        <v>3</v>
      </c>
      <c r="K226" s="22" t="s">
        <v>23</v>
      </c>
      <c r="L226" s="23"/>
      <c r="M226" s="128"/>
      <c r="N226" s="176"/>
      <c r="O226" s="39" t="s">
        <v>100</v>
      </c>
      <c r="P226" s="184"/>
      <c r="Q226" s="37" t="s">
        <v>597</v>
      </c>
    </row>
    <row r="227" spans="1:17" ht="12.75" customHeight="1">
      <c r="A227" s="55" t="s">
        <v>598</v>
      </c>
      <c r="B227" s="56" t="s">
        <v>599</v>
      </c>
      <c r="C227" s="369" t="s">
        <v>18</v>
      </c>
      <c r="D227" s="369"/>
      <c r="E227" s="369"/>
      <c r="F227" s="369"/>
      <c r="G227" s="23">
        <v>2</v>
      </c>
      <c r="H227" s="20"/>
      <c r="I227" s="18"/>
      <c r="J227" s="34">
        <v>3</v>
      </c>
      <c r="K227" s="22" t="s">
        <v>19</v>
      </c>
      <c r="L227" s="38" t="s">
        <v>22</v>
      </c>
      <c r="M227" s="24" t="s">
        <v>600</v>
      </c>
      <c r="N227" s="57" t="s">
        <v>601</v>
      </c>
      <c r="O227" s="39" t="s">
        <v>100</v>
      </c>
      <c r="P227" s="180"/>
      <c r="Q227" s="37" t="s">
        <v>602</v>
      </c>
    </row>
    <row r="228" spans="1:17" ht="12.75" customHeight="1">
      <c r="A228" s="30" t="s">
        <v>600</v>
      </c>
      <c r="B228" s="56" t="s">
        <v>601</v>
      </c>
      <c r="C228" s="369" t="s">
        <v>18</v>
      </c>
      <c r="D228" s="369"/>
      <c r="E228" s="369"/>
      <c r="F228" s="369"/>
      <c r="G228" s="23"/>
      <c r="H228" s="20">
        <v>2</v>
      </c>
      <c r="I228" s="18"/>
      <c r="J228" s="34">
        <v>3</v>
      </c>
      <c r="K228" s="22" t="s">
        <v>23</v>
      </c>
      <c r="L228" s="23"/>
      <c r="M228" s="110"/>
      <c r="N228" s="108"/>
      <c r="O228" s="39" t="s">
        <v>100</v>
      </c>
      <c r="P228" s="195"/>
      <c r="Q228" s="37" t="s">
        <v>603</v>
      </c>
    </row>
    <row r="229" spans="1:17" ht="12.75" customHeight="1">
      <c r="A229" s="30" t="s">
        <v>604</v>
      </c>
      <c r="B229" s="56" t="s">
        <v>605</v>
      </c>
      <c r="C229" s="369" t="s">
        <v>18</v>
      </c>
      <c r="D229" s="369"/>
      <c r="E229" s="369"/>
      <c r="F229" s="369"/>
      <c r="G229" s="23"/>
      <c r="H229" s="20">
        <v>2</v>
      </c>
      <c r="I229" s="18"/>
      <c r="J229" s="34">
        <v>2</v>
      </c>
      <c r="K229" s="22" t="s">
        <v>23</v>
      </c>
      <c r="L229" s="23" t="s">
        <v>248</v>
      </c>
      <c r="M229" s="110" t="s">
        <v>598</v>
      </c>
      <c r="N229" s="108" t="s">
        <v>599</v>
      </c>
      <c r="O229" s="39" t="s">
        <v>606</v>
      </c>
      <c r="P229" s="194" t="s">
        <v>590</v>
      </c>
      <c r="Q229" s="37" t="s">
        <v>607</v>
      </c>
    </row>
    <row r="230" spans="1:17" ht="12.75" customHeight="1">
      <c r="A230" s="196" t="s">
        <v>608</v>
      </c>
      <c r="B230" s="197" t="s">
        <v>609</v>
      </c>
      <c r="C230" s="369" t="s">
        <v>18</v>
      </c>
      <c r="D230" s="369"/>
      <c r="E230" s="369"/>
      <c r="F230" s="369"/>
      <c r="G230" s="198">
        <v>2</v>
      </c>
      <c r="H230" s="199"/>
      <c r="I230" s="200"/>
      <c r="J230" s="201">
        <v>3</v>
      </c>
      <c r="K230" s="22" t="s">
        <v>19</v>
      </c>
      <c r="L230" s="198"/>
      <c r="M230" s="202"/>
      <c r="N230" s="203"/>
      <c r="O230" s="204" t="s">
        <v>222</v>
      </c>
      <c r="P230" s="195"/>
      <c r="Q230" s="37" t="s">
        <v>610</v>
      </c>
    </row>
    <row r="231" spans="1:17" ht="12.75" customHeight="1">
      <c r="A231" s="55" t="s">
        <v>611</v>
      </c>
      <c r="B231" s="56" t="s">
        <v>612</v>
      </c>
      <c r="C231" s="369" t="s">
        <v>18</v>
      </c>
      <c r="D231" s="369"/>
      <c r="E231" s="369"/>
      <c r="F231" s="369"/>
      <c r="G231" s="23">
        <v>2</v>
      </c>
      <c r="H231" s="20"/>
      <c r="I231" s="18"/>
      <c r="J231" s="34">
        <v>3</v>
      </c>
      <c r="K231" s="22" t="s">
        <v>19</v>
      </c>
      <c r="L231" s="23"/>
      <c r="M231" s="128"/>
      <c r="N231" s="25"/>
      <c r="O231" s="39" t="s">
        <v>613</v>
      </c>
      <c r="P231" s="184"/>
      <c r="Q231" s="37" t="s">
        <v>614</v>
      </c>
    </row>
    <row r="232" spans="1:17" ht="12.75" customHeight="1">
      <c r="A232" s="55" t="s">
        <v>615</v>
      </c>
      <c r="B232" s="56" t="s">
        <v>616</v>
      </c>
      <c r="C232" s="369" t="s">
        <v>18</v>
      </c>
      <c r="D232" s="369"/>
      <c r="E232" s="369"/>
      <c r="F232" s="369"/>
      <c r="G232" s="23"/>
      <c r="H232" s="20">
        <v>2</v>
      </c>
      <c r="I232" s="18"/>
      <c r="J232" s="34">
        <v>2</v>
      </c>
      <c r="K232" s="22" t="s">
        <v>23</v>
      </c>
      <c r="L232" s="23"/>
      <c r="M232" s="128"/>
      <c r="N232" s="25"/>
      <c r="O232" s="39" t="s">
        <v>617</v>
      </c>
      <c r="P232" s="184"/>
      <c r="Q232" s="37" t="s">
        <v>618</v>
      </c>
    </row>
    <row r="233" spans="1:17" ht="12.75" customHeight="1">
      <c r="A233" s="55" t="s">
        <v>619</v>
      </c>
      <c r="B233" s="56" t="s">
        <v>620</v>
      </c>
      <c r="C233" s="369" t="s">
        <v>18</v>
      </c>
      <c r="D233" s="369"/>
      <c r="E233" s="369"/>
      <c r="F233" s="369"/>
      <c r="G233" s="23">
        <v>4</v>
      </c>
      <c r="H233" s="20"/>
      <c r="I233" s="18"/>
      <c r="J233" s="34">
        <v>6</v>
      </c>
      <c r="K233" s="22" t="s">
        <v>19</v>
      </c>
      <c r="L233" s="23"/>
      <c r="M233" s="128"/>
      <c r="N233" s="25"/>
      <c r="O233" s="39" t="s">
        <v>68</v>
      </c>
      <c r="P233" s="184"/>
      <c r="Q233" s="37" t="s">
        <v>621</v>
      </c>
    </row>
    <row r="234" spans="1:17" ht="12.75" customHeight="1">
      <c r="A234" s="55" t="s">
        <v>622</v>
      </c>
      <c r="B234" s="56" t="s">
        <v>623</v>
      </c>
      <c r="C234" s="368" t="s">
        <v>18</v>
      </c>
      <c r="D234" s="368"/>
      <c r="E234" s="368"/>
      <c r="F234" s="368"/>
      <c r="G234" s="23">
        <v>4</v>
      </c>
      <c r="H234" s="20"/>
      <c r="I234" s="18"/>
      <c r="J234" s="34">
        <v>6</v>
      </c>
      <c r="K234" s="22" t="s">
        <v>19</v>
      </c>
      <c r="L234" s="23" t="s">
        <v>248</v>
      </c>
      <c r="M234" s="110" t="s">
        <v>619</v>
      </c>
      <c r="N234" s="108" t="s">
        <v>620</v>
      </c>
      <c r="O234" s="39" t="s">
        <v>68</v>
      </c>
      <c r="P234" s="180"/>
      <c r="Q234" s="37" t="s">
        <v>624</v>
      </c>
    </row>
    <row r="235" spans="1:17" ht="12.75" customHeight="1">
      <c r="A235" s="55" t="s">
        <v>625</v>
      </c>
      <c r="B235" s="56" t="s">
        <v>626</v>
      </c>
      <c r="C235" s="368" t="s">
        <v>18</v>
      </c>
      <c r="D235" s="368"/>
      <c r="E235" s="368"/>
      <c r="F235" s="368"/>
      <c r="G235" s="23">
        <v>2</v>
      </c>
      <c r="H235" s="20"/>
      <c r="I235" s="18"/>
      <c r="J235" s="34">
        <v>3</v>
      </c>
      <c r="K235" s="22" t="s">
        <v>19</v>
      </c>
      <c r="L235" s="23"/>
      <c r="M235" s="128"/>
      <c r="N235" s="57"/>
      <c r="O235" s="39" t="s">
        <v>627</v>
      </c>
      <c r="P235" s="184"/>
      <c r="Q235" s="37" t="s">
        <v>628</v>
      </c>
    </row>
    <row r="236" spans="1:17" ht="12.75" customHeight="1">
      <c r="A236" s="95" t="s">
        <v>629</v>
      </c>
      <c r="B236" s="56" t="s">
        <v>630</v>
      </c>
      <c r="C236" s="368" t="s">
        <v>18</v>
      </c>
      <c r="D236" s="368"/>
      <c r="E236" s="368"/>
      <c r="F236" s="368"/>
      <c r="G236" s="23">
        <v>2</v>
      </c>
      <c r="H236" s="20"/>
      <c r="I236" s="18"/>
      <c r="J236" s="34">
        <v>3</v>
      </c>
      <c r="K236" s="22" t="s">
        <v>19</v>
      </c>
      <c r="L236" s="38" t="s">
        <v>22</v>
      </c>
      <c r="M236" s="74" t="s">
        <v>631</v>
      </c>
      <c r="N236" s="57" t="s">
        <v>632</v>
      </c>
      <c r="O236" s="39" t="s">
        <v>633</v>
      </c>
      <c r="P236" s="180"/>
      <c r="Q236" s="37" t="s">
        <v>634</v>
      </c>
    </row>
    <row r="237" spans="1:17" ht="12.75" customHeight="1">
      <c r="A237" s="95" t="s">
        <v>631</v>
      </c>
      <c r="B237" s="56" t="s">
        <v>632</v>
      </c>
      <c r="C237" s="368" t="s">
        <v>18</v>
      </c>
      <c r="D237" s="368"/>
      <c r="E237" s="368"/>
      <c r="F237" s="368"/>
      <c r="G237" s="23"/>
      <c r="H237" s="20">
        <v>2</v>
      </c>
      <c r="I237" s="18"/>
      <c r="J237" s="34">
        <v>3</v>
      </c>
      <c r="K237" s="22" t="s">
        <v>23</v>
      </c>
      <c r="L237" s="23"/>
      <c r="M237" s="107"/>
      <c r="N237" s="108"/>
      <c r="O237" s="39" t="s">
        <v>633</v>
      </c>
      <c r="P237" s="180"/>
      <c r="Q237" s="37" t="s">
        <v>635</v>
      </c>
    </row>
    <row r="238" spans="1:17" ht="12.75" customHeight="1">
      <c r="A238" s="55" t="s">
        <v>636</v>
      </c>
      <c r="B238" s="56" t="s">
        <v>637</v>
      </c>
      <c r="C238" s="368" t="s">
        <v>18</v>
      </c>
      <c r="D238" s="368"/>
      <c r="E238" s="368"/>
      <c r="F238" s="368"/>
      <c r="G238" s="23">
        <v>2</v>
      </c>
      <c r="H238" s="20"/>
      <c r="I238" s="18"/>
      <c r="J238" s="34">
        <v>3</v>
      </c>
      <c r="K238" s="22" t="s">
        <v>19</v>
      </c>
      <c r="L238" s="23"/>
      <c r="M238" s="107"/>
      <c r="N238" s="108"/>
      <c r="O238" s="39" t="s">
        <v>617</v>
      </c>
      <c r="P238" s="180"/>
      <c r="Q238" s="37" t="s">
        <v>638</v>
      </c>
    </row>
    <row r="239" spans="1:17" ht="12.75" customHeight="1">
      <c r="A239" s="196" t="s">
        <v>639</v>
      </c>
      <c r="B239" s="197" t="s">
        <v>640</v>
      </c>
      <c r="C239" s="368" t="s">
        <v>18</v>
      </c>
      <c r="D239" s="368"/>
      <c r="E239" s="368"/>
      <c r="F239" s="368"/>
      <c r="G239" s="198">
        <v>2</v>
      </c>
      <c r="H239" s="199"/>
      <c r="I239" s="200"/>
      <c r="J239" s="201">
        <v>3</v>
      </c>
      <c r="K239" s="22" t="s">
        <v>19</v>
      </c>
      <c r="L239" s="198" t="s">
        <v>248</v>
      </c>
      <c r="M239" s="202" t="s">
        <v>218</v>
      </c>
      <c r="N239" s="203" t="s">
        <v>219</v>
      </c>
      <c r="O239" s="204" t="s">
        <v>222</v>
      </c>
      <c r="P239" s="205"/>
      <c r="Q239" s="37" t="s">
        <v>641</v>
      </c>
    </row>
    <row r="240" spans="1:17" ht="12.75" customHeight="1">
      <c r="A240" s="55" t="s">
        <v>642</v>
      </c>
      <c r="B240" s="56" t="s">
        <v>643</v>
      </c>
      <c r="C240" s="368" t="s">
        <v>18</v>
      </c>
      <c r="D240" s="368"/>
      <c r="E240" s="368"/>
      <c r="F240" s="368"/>
      <c r="G240" s="23">
        <v>2</v>
      </c>
      <c r="H240" s="20"/>
      <c r="I240" s="18"/>
      <c r="J240" s="34">
        <v>3</v>
      </c>
      <c r="K240" s="22" t="s">
        <v>19</v>
      </c>
      <c r="L240" s="23"/>
      <c r="M240" s="110"/>
      <c r="N240" s="108"/>
      <c r="O240" s="39" t="s">
        <v>644</v>
      </c>
      <c r="P240" s="126"/>
      <c r="Q240" s="37" t="s">
        <v>645</v>
      </c>
    </row>
    <row r="241" spans="1:17" ht="12.75" customHeight="1">
      <c r="A241" s="338" t="s">
        <v>115</v>
      </c>
      <c r="B241" s="338"/>
      <c r="C241" s="339">
        <f>SUMIF(C218:C240,"=kv",$G218:$G240)+SUMIF(C218:C240,"=kv",$H218:$H240)+SUMIF(C218:C240,"=kv",$I218:$I240)</f>
        <v>50</v>
      </c>
      <c r="D241" s="339">
        <f>SUMIF(D218:D240,"=x",$G218:$G240)+SUMIF(D218:D240,"=x",$H218:$H240)+SUMIF(D218:D240,"=x",$I218:$I240)</f>
        <v>0</v>
      </c>
      <c r="E241" s="339">
        <f>SUMIF(E218:E240,"=x",$G218:$G240)+SUMIF(E218:E240,"=x",$H218:$H240)+SUMIF(E218:E240,"=x",$I218:$I240)</f>
        <v>0</v>
      </c>
      <c r="F241" s="339">
        <f>SUMIF(F218:F240,"=x",$G218:$G240)+SUMIF(F218:F240,"=x",$H218:$H240)+SUMIF(F218:F240,"=x",$I218:$I240)</f>
        <v>0</v>
      </c>
      <c r="G241" s="340">
        <f>SUM(C241:F241)</f>
        <v>50</v>
      </c>
      <c r="H241" s="340"/>
      <c r="I241" s="340"/>
      <c r="J241" s="340"/>
      <c r="K241" s="340"/>
      <c r="L241" s="59"/>
      <c r="M241" s="60"/>
      <c r="N241" s="61"/>
      <c r="O241" s="62"/>
      <c r="P241" s="98"/>
      <c r="Q241" s="64"/>
    </row>
    <row r="242" spans="1:17" ht="12.75" customHeight="1">
      <c r="A242" s="341" t="s">
        <v>116</v>
      </c>
      <c r="B242" s="341"/>
      <c r="C242" s="342">
        <f>SUMIF(C218:C240,"=kv",$J218:$J240)</f>
        <v>72</v>
      </c>
      <c r="D242" s="342">
        <f>SUMIF(D218:D240,"=x",$J218:$J240)</f>
        <v>0</v>
      </c>
      <c r="E242" s="342">
        <f>SUMIF(E218:E240,"=x",$J218:$J240)</f>
        <v>0</v>
      </c>
      <c r="F242" s="342">
        <f>SUMIF(F218:F240,"=x",$J218:$J240)</f>
        <v>0</v>
      </c>
      <c r="G242" s="357">
        <f>SUM(C242:F242)</f>
        <v>72</v>
      </c>
      <c r="H242" s="357"/>
      <c r="I242" s="357"/>
      <c r="J242" s="357"/>
      <c r="K242" s="357"/>
      <c r="L242" s="66"/>
      <c r="M242" s="60"/>
      <c r="N242" s="61"/>
      <c r="O242" s="62"/>
      <c r="P242" s="98"/>
      <c r="Q242" s="64"/>
    </row>
    <row r="243" spans="1:17" ht="12.75" customHeight="1">
      <c r="A243" s="362" t="s">
        <v>117</v>
      </c>
      <c r="B243" s="362"/>
      <c r="C243" s="363">
        <f t="array" ref="C243">SUMPRODUCT(--(C218:C240="kv"),--($K218:$K240="K(5)"))</f>
        <v>15</v>
      </c>
      <c r="D243" s="363">
        <f>SUMPRODUCT(--(D218:D240="x"),--($J218:$J240="K"))</f>
        <v>0</v>
      </c>
      <c r="E243" s="363">
        <f>SUMPRODUCT(--(E218:E240="x"),--($J218:$J240="K"))</f>
        <v>0</v>
      </c>
      <c r="F243" s="363">
        <f>SUMPRODUCT(--(F218:F240="x"),--($J218:$J240="K"))</f>
        <v>0</v>
      </c>
      <c r="G243" s="364">
        <f>SUM(C243:F243)</f>
        <v>15</v>
      </c>
      <c r="H243" s="364"/>
      <c r="I243" s="364"/>
      <c r="J243" s="364"/>
      <c r="K243" s="364"/>
      <c r="L243" s="86"/>
      <c r="M243" s="60"/>
      <c r="N243" s="61"/>
      <c r="O243" s="62"/>
      <c r="P243" s="98"/>
      <c r="Q243" s="64"/>
    </row>
    <row r="244" spans="1:17" ht="12.75" customHeight="1">
      <c r="A244" s="365" t="s">
        <v>225</v>
      </c>
      <c r="B244" s="365"/>
      <c r="C244" s="366"/>
      <c r="D244" s="366"/>
      <c r="E244" s="366"/>
      <c r="F244" s="366"/>
      <c r="G244" s="367"/>
      <c r="H244" s="367"/>
      <c r="I244" s="367"/>
      <c r="J244" s="367"/>
      <c r="K244" s="367"/>
      <c r="L244" s="101"/>
      <c r="M244" s="100"/>
      <c r="N244" s="102"/>
      <c r="O244" s="99"/>
      <c r="P244" s="103"/>
      <c r="Q244" s="104"/>
    </row>
    <row r="245" spans="1:17" ht="12.75" customHeight="1">
      <c r="A245" s="55" t="s">
        <v>646</v>
      </c>
      <c r="B245" s="56" t="s">
        <v>647</v>
      </c>
      <c r="C245" s="368" t="s">
        <v>18</v>
      </c>
      <c r="D245" s="368"/>
      <c r="E245" s="368"/>
      <c r="F245" s="368"/>
      <c r="G245" s="23">
        <v>2</v>
      </c>
      <c r="H245" s="20"/>
      <c r="I245" s="18"/>
      <c r="J245" s="34">
        <v>3</v>
      </c>
      <c r="K245" s="22" t="s">
        <v>19</v>
      </c>
      <c r="L245" s="23"/>
      <c r="M245" s="128"/>
      <c r="N245" s="57"/>
      <c r="O245" s="39" t="s">
        <v>230</v>
      </c>
      <c r="P245" s="109"/>
      <c r="Q245" s="37" t="s">
        <v>648</v>
      </c>
    </row>
    <row r="246" spans="1:17" ht="12.75" customHeight="1">
      <c r="A246" s="55" t="s">
        <v>649</v>
      </c>
      <c r="B246" s="56" t="s">
        <v>650</v>
      </c>
      <c r="C246" s="368" t="s">
        <v>18</v>
      </c>
      <c r="D246" s="368"/>
      <c r="E246" s="368"/>
      <c r="F246" s="368"/>
      <c r="G246" s="23">
        <v>2</v>
      </c>
      <c r="H246" s="20"/>
      <c r="I246" s="18"/>
      <c r="J246" s="34">
        <v>3</v>
      </c>
      <c r="K246" s="22" t="s">
        <v>19</v>
      </c>
      <c r="L246" s="23"/>
      <c r="M246" s="128"/>
      <c r="N246" s="108"/>
      <c r="O246" s="39" t="s">
        <v>651</v>
      </c>
      <c r="P246" s="109"/>
      <c r="Q246" s="37" t="s">
        <v>652</v>
      </c>
    </row>
    <row r="247" spans="1:17" ht="12.75" customHeight="1">
      <c r="A247" s="55" t="s">
        <v>653</v>
      </c>
      <c r="B247" s="56" t="s">
        <v>654</v>
      </c>
      <c r="C247" s="368" t="s">
        <v>18</v>
      </c>
      <c r="D247" s="368"/>
      <c r="E247" s="368"/>
      <c r="F247" s="368"/>
      <c r="G247" s="23">
        <v>2</v>
      </c>
      <c r="H247" s="20"/>
      <c r="I247" s="18"/>
      <c r="J247" s="34">
        <v>3</v>
      </c>
      <c r="K247" s="22" t="s">
        <v>19</v>
      </c>
      <c r="L247" s="23"/>
      <c r="M247" s="128"/>
      <c r="N247" s="108"/>
      <c r="O247" s="39" t="s">
        <v>97</v>
      </c>
      <c r="P247" s="109"/>
      <c r="Q247" s="37" t="s">
        <v>655</v>
      </c>
    </row>
    <row r="248" spans="1:17" ht="12.75" customHeight="1">
      <c r="A248" s="55" t="s">
        <v>656</v>
      </c>
      <c r="B248" s="56" t="s">
        <v>657</v>
      </c>
      <c r="C248" s="368" t="s">
        <v>18</v>
      </c>
      <c r="D248" s="368"/>
      <c r="E248" s="368"/>
      <c r="F248" s="368"/>
      <c r="G248" s="23">
        <v>2</v>
      </c>
      <c r="H248" s="20"/>
      <c r="I248" s="18"/>
      <c r="J248" s="34">
        <v>3</v>
      </c>
      <c r="K248" s="22" t="s">
        <v>19</v>
      </c>
      <c r="L248" s="23"/>
      <c r="M248" s="128"/>
      <c r="N248" s="108"/>
      <c r="O248" s="39" t="s">
        <v>97</v>
      </c>
      <c r="P248" s="109"/>
      <c r="Q248" s="37" t="s">
        <v>658</v>
      </c>
    </row>
    <row r="249" spans="1:17" ht="12.75" customHeight="1">
      <c r="A249" s="55" t="s">
        <v>659</v>
      </c>
      <c r="B249" s="56" t="s">
        <v>660</v>
      </c>
      <c r="C249" s="368" t="s">
        <v>18</v>
      </c>
      <c r="D249" s="368"/>
      <c r="E249" s="368"/>
      <c r="F249" s="368"/>
      <c r="G249" s="23">
        <v>2</v>
      </c>
      <c r="H249" s="20"/>
      <c r="I249" s="18"/>
      <c r="J249" s="34">
        <v>3</v>
      </c>
      <c r="K249" s="22" t="s">
        <v>19</v>
      </c>
      <c r="L249" s="23"/>
      <c r="M249" s="24"/>
      <c r="N249" s="108"/>
      <c r="O249" s="39" t="s">
        <v>230</v>
      </c>
      <c r="P249" s="126"/>
      <c r="Q249" s="37" t="s">
        <v>661</v>
      </c>
    </row>
    <row r="250" spans="1:17" ht="12.75" customHeight="1">
      <c r="A250" s="55" t="s">
        <v>662</v>
      </c>
      <c r="B250" s="56" t="s">
        <v>663</v>
      </c>
      <c r="C250" s="368" t="s">
        <v>18</v>
      </c>
      <c r="D250" s="368"/>
      <c r="E250" s="368"/>
      <c r="F250" s="368"/>
      <c r="G250" s="23"/>
      <c r="H250" s="20">
        <v>2</v>
      </c>
      <c r="I250" s="18"/>
      <c r="J250" s="34">
        <v>3</v>
      </c>
      <c r="K250" s="22" t="s">
        <v>23</v>
      </c>
      <c r="L250" s="23"/>
      <c r="M250" s="128"/>
      <c r="N250" s="108"/>
      <c r="O250" s="39" t="s">
        <v>215</v>
      </c>
      <c r="P250" s="126"/>
      <c r="Q250" s="37" t="s">
        <v>664</v>
      </c>
    </row>
    <row r="251" spans="1:17" ht="12.75" customHeight="1">
      <c r="A251" s="55" t="s">
        <v>665</v>
      </c>
      <c r="B251" s="56" t="s">
        <v>666</v>
      </c>
      <c r="C251" s="368" t="s">
        <v>18</v>
      </c>
      <c r="D251" s="368"/>
      <c r="E251" s="368"/>
      <c r="F251" s="368"/>
      <c r="G251" s="23">
        <v>2</v>
      </c>
      <c r="H251" s="20"/>
      <c r="I251" s="18"/>
      <c r="J251" s="34">
        <v>3</v>
      </c>
      <c r="K251" s="22" t="s">
        <v>19</v>
      </c>
      <c r="L251" s="23"/>
      <c r="M251" s="128"/>
      <c r="N251" s="108"/>
      <c r="O251" s="39" t="s">
        <v>97</v>
      </c>
      <c r="P251" s="126"/>
      <c r="Q251" s="37" t="s">
        <v>667</v>
      </c>
    </row>
    <row r="252" spans="1:17" ht="12.75" customHeight="1">
      <c r="A252" s="55" t="s">
        <v>668</v>
      </c>
      <c r="B252" s="56" t="s">
        <v>669</v>
      </c>
      <c r="C252" s="368" t="s">
        <v>18</v>
      </c>
      <c r="D252" s="368"/>
      <c r="E252" s="368"/>
      <c r="F252" s="368"/>
      <c r="G252" s="124">
        <v>2</v>
      </c>
      <c r="H252" s="125"/>
      <c r="I252" s="18"/>
      <c r="J252" s="34">
        <v>3</v>
      </c>
      <c r="K252" s="22" t="s">
        <v>19</v>
      </c>
      <c r="L252" s="124"/>
      <c r="M252" s="128"/>
      <c r="N252" s="108"/>
      <c r="O252" s="39" t="s">
        <v>97</v>
      </c>
      <c r="P252" s="126"/>
      <c r="Q252" s="37" t="s">
        <v>670</v>
      </c>
    </row>
    <row r="253" spans="1:17" ht="12.75" customHeight="1">
      <c r="A253" s="55" t="s">
        <v>671</v>
      </c>
      <c r="B253" s="56" t="s">
        <v>672</v>
      </c>
      <c r="C253" s="368" t="s">
        <v>18</v>
      </c>
      <c r="D253" s="368"/>
      <c r="E253" s="368"/>
      <c r="F253" s="368"/>
      <c r="G253" s="23">
        <v>2</v>
      </c>
      <c r="H253" s="20"/>
      <c r="I253" s="18"/>
      <c r="J253" s="34">
        <v>3</v>
      </c>
      <c r="K253" s="22" t="s">
        <v>19</v>
      </c>
      <c r="L253" s="38" t="s">
        <v>22</v>
      </c>
      <c r="M253" s="24" t="s">
        <v>673</v>
      </c>
      <c r="N253" s="57" t="s">
        <v>674</v>
      </c>
      <c r="O253" s="39" t="s">
        <v>230</v>
      </c>
      <c r="P253" s="126"/>
      <c r="Q253" s="37" t="s">
        <v>675</v>
      </c>
    </row>
    <row r="254" spans="1:17" ht="12.75" customHeight="1">
      <c r="A254" s="55" t="s">
        <v>673</v>
      </c>
      <c r="B254" s="56" t="s">
        <v>674</v>
      </c>
      <c r="C254" s="368" t="s">
        <v>18</v>
      </c>
      <c r="D254" s="368"/>
      <c r="E254" s="368"/>
      <c r="F254" s="368"/>
      <c r="G254" s="23"/>
      <c r="H254" s="20">
        <v>2</v>
      </c>
      <c r="I254" s="18"/>
      <c r="J254" s="34">
        <v>3</v>
      </c>
      <c r="K254" s="22" t="s">
        <v>23</v>
      </c>
      <c r="L254" s="23"/>
      <c r="M254" s="128"/>
      <c r="N254" s="108"/>
      <c r="O254" s="39" t="s">
        <v>230</v>
      </c>
      <c r="P254" s="126"/>
      <c r="Q254" s="37" t="s">
        <v>676</v>
      </c>
    </row>
    <row r="255" spans="1:17" ht="12.75" customHeight="1">
      <c r="A255" s="55" t="s">
        <v>677</v>
      </c>
      <c r="B255" s="56" t="s">
        <v>678</v>
      </c>
      <c r="C255" s="368" t="s">
        <v>18</v>
      </c>
      <c r="D255" s="368"/>
      <c r="E255" s="368"/>
      <c r="F255" s="368"/>
      <c r="G255" s="23">
        <v>2</v>
      </c>
      <c r="H255" s="20"/>
      <c r="I255" s="18"/>
      <c r="J255" s="34">
        <v>3</v>
      </c>
      <c r="K255" s="22" t="s">
        <v>19</v>
      </c>
      <c r="L255" s="23"/>
      <c r="M255" s="128"/>
      <c r="N255" s="57"/>
      <c r="O255" s="39" t="s">
        <v>230</v>
      </c>
      <c r="P255" s="126"/>
      <c r="Q255" s="37" t="s">
        <v>679</v>
      </c>
    </row>
    <row r="256" spans="1:17" ht="12.75" customHeight="1">
      <c r="A256" s="55" t="s">
        <v>680</v>
      </c>
      <c r="B256" s="56" t="s">
        <v>681</v>
      </c>
      <c r="C256" s="368" t="s">
        <v>18</v>
      </c>
      <c r="D256" s="368"/>
      <c r="E256" s="368"/>
      <c r="F256" s="368"/>
      <c r="G256" s="23">
        <v>2</v>
      </c>
      <c r="H256" s="20"/>
      <c r="I256" s="18"/>
      <c r="J256" s="34">
        <v>3</v>
      </c>
      <c r="K256" s="22" t="s">
        <v>19</v>
      </c>
      <c r="L256" s="23"/>
      <c r="M256" s="128"/>
      <c r="N256" s="176"/>
      <c r="O256" s="37" t="s">
        <v>237</v>
      </c>
      <c r="P256" s="126"/>
      <c r="Q256" s="37" t="s">
        <v>682</v>
      </c>
    </row>
    <row r="257" spans="1:17" ht="12.75" customHeight="1">
      <c r="A257" s="55" t="s">
        <v>683</v>
      </c>
      <c r="B257" s="56" t="s">
        <v>684</v>
      </c>
      <c r="C257" s="368" t="s">
        <v>18</v>
      </c>
      <c r="D257" s="368"/>
      <c r="E257" s="368"/>
      <c r="F257" s="368"/>
      <c r="G257" s="23"/>
      <c r="H257" s="20">
        <v>2</v>
      </c>
      <c r="I257" s="18"/>
      <c r="J257" s="34">
        <v>3</v>
      </c>
      <c r="K257" s="22" t="s">
        <v>23</v>
      </c>
      <c r="L257" s="23"/>
      <c r="M257" s="128"/>
      <c r="N257" s="57"/>
      <c r="O257" s="39" t="s">
        <v>230</v>
      </c>
      <c r="P257" s="109"/>
      <c r="Q257" s="37" t="s">
        <v>685</v>
      </c>
    </row>
    <row r="258" spans="1:17" ht="12.75" customHeight="1">
      <c r="A258" s="55" t="s">
        <v>686</v>
      </c>
      <c r="B258" s="56" t="s">
        <v>687</v>
      </c>
      <c r="C258" s="368" t="s">
        <v>18</v>
      </c>
      <c r="D258" s="368"/>
      <c r="E258" s="368"/>
      <c r="F258" s="368"/>
      <c r="G258" s="23"/>
      <c r="H258" s="20">
        <v>2</v>
      </c>
      <c r="I258" s="18"/>
      <c r="J258" s="34">
        <v>3</v>
      </c>
      <c r="K258" s="22" t="s">
        <v>23</v>
      </c>
      <c r="L258" s="23"/>
      <c r="M258" s="128"/>
      <c r="N258" s="108"/>
      <c r="O258" s="39" t="s">
        <v>651</v>
      </c>
      <c r="P258" s="109"/>
      <c r="Q258" s="37" t="s">
        <v>688</v>
      </c>
    </row>
    <row r="259" spans="1:17" ht="12.75" customHeight="1">
      <c r="A259" s="55" t="s">
        <v>689</v>
      </c>
      <c r="B259" s="56" t="s">
        <v>690</v>
      </c>
      <c r="C259" s="368" t="s">
        <v>18</v>
      </c>
      <c r="D259" s="368"/>
      <c r="E259" s="368"/>
      <c r="F259" s="368"/>
      <c r="G259" s="23">
        <v>2</v>
      </c>
      <c r="H259" s="20"/>
      <c r="I259" s="18"/>
      <c r="J259" s="34">
        <v>3</v>
      </c>
      <c r="K259" s="22" t="s">
        <v>19</v>
      </c>
      <c r="L259" s="23"/>
      <c r="M259" s="110"/>
      <c r="N259" s="108"/>
      <c r="O259" s="37" t="s">
        <v>237</v>
      </c>
      <c r="P259" s="126"/>
      <c r="Q259" s="37" t="s">
        <v>691</v>
      </c>
    </row>
    <row r="260" spans="1:17" ht="12.75" customHeight="1">
      <c r="A260" s="206" t="s">
        <v>692</v>
      </c>
      <c r="B260" s="207" t="s">
        <v>693</v>
      </c>
      <c r="C260" s="208"/>
      <c r="D260" s="18" t="s">
        <v>18</v>
      </c>
      <c r="E260" s="43"/>
      <c r="F260" s="209"/>
      <c r="G260" s="135"/>
      <c r="H260" s="45">
        <v>2</v>
      </c>
      <c r="I260" s="46"/>
      <c r="J260" s="47">
        <v>3</v>
      </c>
      <c r="K260" s="48" t="s">
        <v>23</v>
      </c>
      <c r="L260" s="53"/>
      <c r="M260" s="172"/>
      <c r="N260" s="210"/>
      <c r="O260" s="37" t="s">
        <v>237</v>
      </c>
      <c r="P260" s="85"/>
      <c r="Q260" s="37" t="s">
        <v>694</v>
      </c>
    </row>
    <row r="261" spans="1:17" ht="12.75" customHeight="1">
      <c r="A261" s="55" t="s">
        <v>695</v>
      </c>
      <c r="B261" s="56" t="s">
        <v>696</v>
      </c>
      <c r="C261" s="368" t="s">
        <v>18</v>
      </c>
      <c r="D261" s="368"/>
      <c r="E261" s="368"/>
      <c r="F261" s="368"/>
      <c r="G261" s="23"/>
      <c r="H261" s="20">
        <v>2</v>
      </c>
      <c r="I261" s="18"/>
      <c r="J261" s="34">
        <v>3</v>
      </c>
      <c r="K261" s="22" t="s">
        <v>23</v>
      </c>
      <c r="L261" s="23"/>
      <c r="M261" s="128"/>
      <c r="N261" s="25"/>
      <c r="O261" s="39" t="s">
        <v>651</v>
      </c>
      <c r="P261" s="126"/>
      <c r="Q261" s="37" t="s">
        <v>697</v>
      </c>
    </row>
    <row r="262" spans="1:17" ht="12.75" customHeight="1">
      <c r="A262" s="55" t="s">
        <v>698</v>
      </c>
      <c r="B262" s="56" t="s">
        <v>699</v>
      </c>
      <c r="C262" s="368" t="s">
        <v>18</v>
      </c>
      <c r="D262" s="368"/>
      <c r="E262" s="368"/>
      <c r="F262" s="368"/>
      <c r="G262" s="23"/>
      <c r="H262" s="20">
        <v>2</v>
      </c>
      <c r="I262" s="18"/>
      <c r="J262" s="34">
        <v>3</v>
      </c>
      <c r="K262" s="22" t="s">
        <v>23</v>
      </c>
      <c r="L262" s="23"/>
      <c r="M262" s="128"/>
      <c r="N262" s="25"/>
      <c r="O262" s="39" t="s">
        <v>700</v>
      </c>
      <c r="P262" s="126"/>
      <c r="Q262" s="37" t="s">
        <v>701</v>
      </c>
    </row>
    <row r="263" spans="1:17" ht="12.75" customHeight="1">
      <c r="A263" s="55" t="s">
        <v>702</v>
      </c>
      <c r="B263" s="56" t="s">
        <v>703</v>
      </c>
      <c r="C263" s="368" t="s">
        <v>18</v>
      </c>
      <c r="D263" s="368"/>
      <c r="E263" s="368"/>
      <c r="F263" s="368"/>
      <c r="G263" s="23">
        <v>2</v>
      </c>
      <c r="H263" s="20"/>
      <c r="I263" s="18"/>
      <c r="J263" s="34">
        <v>3</v>
      </c>
      <c r="K263" s="22" t="s">
        <v>19</v>
      </c>
      <c r="L263" s="23"/>
      <c r="M263" s="128"/>
      <c r="N263" s="108"/>
      <c r="O263" s="37" t="s">
        <v>97</v>
      </c>
      <c r="P263" s="109"/>
      <c r="Q263" s="37" t="s">
        <v>704</v>
      </c>
    </row>
    <row r="264" spans="1:17" ht="12.75" customHeight="1">
      <c r="A264" s="55" t="s">
        <v>705</v>
      </c>
      <c r="B264" s="56" t="s">
        <v>706</v>
      </c>
      <c r="C264" s="368" t="s">
        <v>18</v>
      </c>
      <c r="D264" s="368"/>
      <c r="E264" s="368"/>
      <c r="F264" s="368"/>
      <c r="G264" s="23">
        <v>2</v>
      </c>
      <c r="H264" s="20"/>
      <c r="I264" s="18"/>
      <c r="J264" s="34">
        <v>3</v>
      </c>
      <c r="K264" s="22" t="s">
        <v>19</v>
      </c>
      <c r="L264" s="23"/>
      <c r="M264" s="128"/>
      <c r="N264" s="108"/>
      <c r="O264" s="39" t="s">
        <v>700</v>
      </c>
      <c r="P264" s="109"/>
      <c r="Q264" s="37" t="s">
        <v>707</v>
      </c>
    </row>
    <row r="265" spans="1:17" ht="12.75" customHeight="1">
      <c r="A265" s="55" t="s">
        <v>708</v>
      </c>
      <c r="B265" s="56" t="s">
        <v>709</v>
      </c>
      <c r="C265" s="368" t="s">
        <v>18</v>
      </c>
      <c r="D265" s="368"/>
      <c r="E265" s="368"/>
      <c r="F265" s="368"/>
      <c r="G265" s="23">
        <v>2</v>
      </c>
      <c r="H265" s="20"/>
      <c r="I265" s="18"/>
      <c r="J265" s="34">
        <v>3</v>
      </c>
      <c r="K265" s="22" t="s">
        <v>19</v>
      </c>
      <c r="L265" s="23"/>
      <c r="M265" s="128"/>
      <c r="N265" s="108"/>
      <c r="O265" s="39" t="s">
        <v>700</v>
      </c>
      <c r="P265" s="109"/>
      <c r="Q265" s="37" t="s">
        <v>710</v>
      </c>
    </row>
    <row r="266" spans="1:17" ht="12.75" customHeight="1">
      <c r="A266" s="338" t="s">
        <v>115</v>
      </c>
      <c r="B266" s="338"/>
      <c r="C266" s="339"/>
      <c r="D266" s="339"/>
      <c r="E266" s="339"/>
      <c r="F266" s="339"/>
      <c r="G266" s="340">
        <v>42</v>
      </c>
      <c r="H266" s="340"/>
      <c r="I266" s="340"/>
      <c r="J266" s="340"/>
      <c r="K266" s="340"/>
      <c r="L266" s="59"/>
      <c r="M266" s="60"/>
      <c r="N266" s="61"/>
      <c r="O266" s="62"/>
      <c r="P266" s="98"/>
      <c r="Q266" s="64"/>
    </row>
    <row r="267" spans="1:17" ht="12.75" customHeight="1">
      <c r="A267" s="341" t="s">
        <v>116</v>
      </c>
      <c r="B267" s="341"/>
      <c r="C267" s="342"/>
      <c r="D267" s="342"/>
      <c r="E267" s="342"/>
      <c r="F267" s="342"/>
      <c r="G267" s="357">
        <v>63</v>
      </c>
      <c r="H267" s="357"/>
      <c r="I267" s="357"/>
      <c r="J267" s="357"/>
      <c r="K267" s="357"/>
      <c r="L267" s="66"/>
      <c r="M267" s="60"/>
      <c r="N267" s="61"/>
      <c r="O267" s="62"/>
      <c r="P267" s="98"/>
      <c r="Q267" s="64"/>
    </row>
    <row r="268" spans="1:17" ht="12.75" customHeight="1">
      <c r="A268" s="362" t="s">
        <v>117</v>
      </c>
      <c r="B268" s="362"/>
      <c r="C268" s="363"/>
      <c r="D268" s="363"/>
      <c r="E268" s="363"/>
      <c r="F268" s="363"/>
      <c r="G268" s="364">
        <v>14</v>
      </c>
      <c r="H268" s="364"/>
      <c r="I268" s="364"/>
      <c r="J268" s="364"/>
      <c r="K268" s="364"/>
      <c r="L268" s="86"/>
      <c r="M268" s="60"/>
      <c r="N268" s="61"/>
      <c r="O268" s="62"/>
      <c r="P268" s="98"/>
      <c r="Q268" s="64"/>
    </row>
    <row r="269" spans="1:17" ht="12.75" customHeight="1">
      <c r="A269" s="365" t="s">
        <v>711</v>
      </c>
      <c r="B269" s="365"/>
      <c r="C269" s="366"/>
      <c r="D269" s="366"/>
      <c r="E269" s="366"/>
      <c r="F269" s="366"/>
      <c r="G269" s="367"/>
      <c r="H269" s="367"/>
      <c r="I269" s="367"/>
      <c r="J269" s="367"/>
      <c r="K269" s="367"/>
      <c r="L269" s="101"/>
      <c r="M269" s="100"/>
      <c r="N269" s="102"/>
      <c r="O269" s="99"/>
      <c r="P269" s="103"/>
      <c r="Q269" s="104"/>
    </row>
    <row r="270" spans="1:17" ht="12.75" customHeight="1">
      <c r="A270" s="211"/>
      <c r="B270" s="56" t="s">
        <v>711</v>
      </c>
      <c r="C270" s="17"/>
      <c r="D270" s="18"/>
      <c r="E270" s="18"/>
      <c r="F270" s="78"/>
      <c r="G270" s="17"/>
      <c r="H270" s="18"/>
      <c r="I270" s="18"/>
      <c r="J270" s="34">
        <v>15</v>
      </c>
      <c r="K270" s="212"/>
      <c r="L270" s="17"/>
      <c r="M270" s="18"/>
      <c r="N270" s="78"/>
      <c r="O270" s="39" t="s">
        <v>627</v>
      </c>
      <c r="P270" s="213"/>
      <c r="Q270" s="214" t="s">
        <v>712</v>
      </c>
    </row>
    <row r="271" spans="1:17" ht="12.75" customHeight="1">
      <c r="A271" s="338" t="s">
        <v>115</v>
      </c>
      <c r="B271" s="338"/>
      <c r="C271" s="339"/>
      <c r="D271" s="339"/>
      <c r="E271" s="339"/>
      <c r="F271" s="339"/>
      <c r="G271" s="340">
        <f>SUM(C271:F271)</f>
        <v>0</v>
      </c>
      <c r="H271" s="340"/>
      <c r="I271" s="340"/>
      <c r="J271" s="340"/>
      <c r="K271" s="340"/>
      <c r="L271" s="59"/>
      <c r="M271" s="60"/>
      <c r="N271" s="61"/>
      <c r="O271" s="62"/>
      <c r="P271" s="98"/>
      <c r="Q271" s="64"/>
    </row>
    <row r="272" spans="1:17" ht="12.75" customHeight="1">
      <c r="A272" s="341" t="s">
        <v>116</v>
      </c>
      <c r="B272" s="341"/>
      <c r="C272" s="342">
        <v>15</v>
      </c>
      <c r="D272" s="342">
        <f>SUMIF(D249:D269,"=x",$J249:$J269)</f>
        <v>0</v>
      </c>
      <c r="E272" s="342">
        <f>SUMIF(E249:E269,"=x",$J249:$J269)</f>
        <v>0</v>
      </c>
      <c r="F272" s="342">
        <f>SUMIF(F249:F269,"=x",$J249:$J269)</f>
        <v>0</v>
      </c>
      <c r="G272" s="357">
        <f>SUM(C272:F272)</f>
        <v>15</v>
      </c>
      <c r="H272" s="357"/>
      <c r="I272" s="357"/>
      <c r="J272" s="357"/>
      <c r="K272" s="357"/>
      <c r="L272" s="66"/>
      <c r="M272" s="60"/>
      <c r="N272" s="61"/>
      <c r="O272" s="62"/>
      <c r="P272" s="98"/>
      <c r="Q272" s="64"/>
    </row>
    <row r="273" spans="1:17" ht="12.75" customHeight="1">
      <c r="A273" s="362" t="s">
        <v>117</v>
      </c>
      <c r="B273" s="362"/>
      <c r="C273" s="363"/>
      <c r="D273" s="363"/>
      <c r="E273" s="363"/>
      <c r="F273" s="363"/>
      <c r="G273" s="364">
        <f>SUM(C273:F273)</f>
        <v>0</v>
      </c>
      <c r="H273" s="364"/>
      <c r="I273" s="364"/>
      <c r="J273" s="364"/>
      <c r="K273" s="364"/>
      <c r="L273" s="86"/>
      <c r="M273" s="60"/>
      <c r="N273" s="61"/>
      <c r="O273" s="62"/>
      <c r="P273" s="98"/>
      <c r="Q273" s="64"/>
    </row>
    <row r="274" spans="1:17" ht="12.75" customHeight="1">
      <c r="A274" s="365" t="s">
        <v>713</v>
      </c>
      <c r="B274" s="365"/>
      <c r="C274" s="215" t="s">
        <v>714</v>
      </c>
      <c r="D274" s="216"/>
      <c r="E274" s="216"/>
      <c r="F274" s="216"/>
      <c r="G274" s="216"/>
      <c r="H274" s="216"/>
      <c r="I274" s="216"/>
      <c r="J274" s="216"/>
      <c r="K274" s="216"/>
      <c r="L274" s="216"/>
      <c r="M274" s="216"/>
      <c r="N274" s="216"/>
      <c r="O274" s="217"/>
      <c r="P274" s="103"/>
      <c r="Q274" s="103"/>
    </row>
    <row r="275" spans="1:17" ht="12.75" customHeight="1">
      <c r="A275" s="55" t="s">
        <v>715</v>
      </c>
      <c r="B275" s="56" t="s">
        <v>716</v>
      </c>
      <c r="C275" s="17" t="s">
        <v>717</v>
      </c>
      <c r="D275" s="18"/>
      <c r="E275" s="18"/>
      <c r="F275" s="78"/>
      <c r="G275" s="23"/>
      <c r="H275" s="20">
        <v>2</v>
      </c>
      <c r="I275" s="18"/>
      <c r="J275" s="34">
        <v>3</v>
      </c>
      <c r="K275" s="22" t="s">
        <v>23</v>
      </c>
      <c r="L275" s="23"/>
      <c r="M275" s="110"/>
      <c r="N275" s="108"/>
      <c r="O275" s="39" t="s">
        <v>154</v>
      </c>
      <c r="P275" s="218"/>
      <c r="Q275" s="37" t="s">
        <v>718</v>
      </c>
    </row>
    <row r="276" spans="1:17" ht="12.75" customHeight="1">
      <c r="A276" s="55" t="s">
        <v>719</v>
      </c>
      <c r="B276" s="56" t="s">
        <v>720</v>
      </c>
      <c r="C276" s="17"/>
      <c r="D276" s="18" t="s">
        <v>717</v>
      </c>
      <c r="E276" s="18"/>
      <c r="F276" s="78"/>
      <c r="G276" s="23"/>
      <c r="H276" s="20">
        <v>2</v>
      </c>
      <c r="I276" s="18"/>
      <c r="J276" s="34">
        <v>3</v>
      </c>
      <c r="K276" s="22" t="s">
        <v>23</v>
      </c>
      <c r="L276" s="23"/>
      <c r="M276" s="110"/>
      <c r="N276" s="108"/>
      <c r="O276" s="39" t="s">
        <v>154</v>
      </c>
      <c r="P276" s="97"/>
      <c r="Q276" s="37" t="s">
        <v>721</v>
      </c>
    </row>
    <row r="277" spans="1:17" ht="12.75" customHeight="1">
      <c r="A277" s="338" t="s">
        <v>115</v>
      </c>
      <c r="B277" s="338"/>
      <c r="C277" s="59">
        <f>SUMIF(C275:C276,"=x",$G275:$G276)+SUMIF(C275:C276,"=x",$H275:$H276)+SUMIF(C275:C276,"=x",$I275:$I276)</f>
        <v>2</v>
      </c>
      <c r="D277" s="1">
        <f>SUMIF(D275:D276,"=x",$G275:$G276)+SUMIF(D275:D276,"=x",$H275:$H276)+SUMIF(D275:D276,"=x",$I275:$I276)</f>
        <v>2</v>
      </c>
      <c r="E277" s="1">
        <f>SUMIF(E275:E276,"=x",$G275:$G276)+SUMIF(E275:E276,"=x",$H275:$H276)+SUMIF(E275:E276,"=x",$I275:$I276)</f>
        <v>0</v>
      </c>
      <c r="F277" s="219">
        <f>SUMIF(F275:F276,"=x",$G275:$G276)+SUMIF(F275:F276,"=x",$H275:$H276)+SUMIF(F275:F276,"=x",$I275:$I276)</f>
        <v>0</v>
      </c>
      <c r="G277" s="340">
        <f>SUM(C277:F277)</f>
        <v>4</v>
      </c>
      <c r="H277" s="340"/>
      <c r="I277" s="340"/>
      <c r="J277" s="340"/>
      <c r="K277" s="340"/>
      <c r="L277" s="59"/>
      <c r="M277" s="60"/>
      <c r="N277" s="61"/>
      <c r="O277" s="62"/>
      <c r="P277" s="98"/>
      <c r="Q277" s="64"/>
    </row>
    <row r="278" spans="1:17" ht="12.75" customHeight="1">
      <c r="A278" s="341" t="s">
        <v>116</v>
      </c>
      <c r="B278" s="341"/>
      <c r="C278" s="66">
        <f>SUMIF(C275:C276,"=x",$J275:$J276)</f>
        <v>3</v>
      </c>
      <c r="D278" s="65">
        <f>SUMIF(D275:D276,"=x",$J275:$J276)</f>
        <v>3</v>
      </c>
      <c r="E278" s="65">
        <f>SUMIF(E275:E276,"=x",$J275:$J276)</f>
        <v>0</v>
      </c>
      <c r="F278" s="220">
        <f>SUMIF(F275:F276,"=x",$J275:$J276)</f>
        <v>0</v>
      </c>
      <c r="G278" s="357">
        <f>SUM(C278:F278)</f>
        <v>6</v>
      </c>
      <c r="H278" s="357"/>
      <c r="I278" s="357"/>
      <c r="J278" s="357"/>
      <c r="K278" s="357"/>
      <c r="L278" s="66"/>
      <c r="M278" s="60"/>
      <c r="N278" s="61"/>
      <c r="O278" s="62"/>
      <c r="P278" s="98"/>
      <c r="Q278" s="64"/>
    </row>
    <row r="279" spans="1:17" ht="12.75" customHeight="1">
      <c r="A279" s="358" t="s">
        <v>117</v>
      </c>
      <c r="B279" s="358"/>
      <c r="C279" s="68">
        <f t="array" ref="C279">SUMPRODUCT(--(C275:C276="x"),--($K275:$K276="K(5)"))</f>
        <v>0</v>
      </c>
      <c r="D279" s="67">
        <f t="array" ref="D279">SUMPRODUCT(--(D275:D276="x"),--($K275:$K276="K(5)"))</f>
        <v>0</v>
      </c>
      <c r="E279" s="67">
        <f t="array" ref="E279">SUMPRODUCT(--(E275:E276="x"),--($K275:$K276="K(5)"))</f>
        <v>0</v>
      </c>
      <c r="F279" s="221">
        <f t="array" ref="F279">SUMPRODUCT(--(F275:F276="x"),--($K275:$K276="K(5)"))</f>
        <v>0</v>
      </c>
      <c r="G279" s="359">
        <f>SUM(C279:F279)</f>
        <v>0</v>
      </c>
      <c r="H279" s="359"/>
      <c r="I279" s="359"/>
      <c r="J279" s="359"/>
      <c r="K279" s="359"/>
      <c r="L279" s="68"/>
      <c r="M279" s="69"/>
      <c r="N279" s="70"/>
      <c r="O279" s="71"/>
      <c r="P279" s="119"/>
      <c r="Q279" s="73"/>
    </row>
    <row r="280" spans="1:17" ht="40.5" customHeight="1">
      <c r="A280" s="355" t="s">
        <v>722</v>
      </c>
      <c r="B280" s="355"/>
      <c r="C280" s="356" t="s">
        <v>714</v>
      </c>
      <c r="D280" s="356"/>
      <c r="E280" s="356"/>
      <c r="F280" s="356"/>
      <c r="G280" s="356"/>
      <c r="H280" s="356"/>
      <c r="I280" s="356"/>
      <c r="J280" s="356"/>
      <c r="K280" s="356"/>
      <c r="L280" s="356"/>
      <c r="M280" s="356"/>
      <c r="N280" s="356"/>
      <c r="O280" s="356"/>
      <c r="P280" s="356"/>
      <c r="Q280" s="356"/>
    </row>
    <row r="281" spans="1:17" ht="12.75" customHeight="1">
      <c r="A281" s="222" t="s">
        <v>723</v>
      </c>
      <c r="B281" s="223" t="s">
        <v>724</v>
      </c>
      <c r="C281" s="224"/>
      <c r="D281" s="225"/>
      <c r="E281" s="225" t="s">
        <v>717</v>
      </c>
      <c r="F281" s="226"/>
      <c r="G281" s="227"/>
      <c r="H281" s="228">
        <v>1</v>
      </c>
      <c r="I281" s="225"/>
      <c r="J281" s="21">
        <v>5</v>
      </c>
      <c r="K281" s="229" t="s">
        <v>23</v>
      </c>
      <c r="L281" s="227"/>
      <c r="M281" s="230"/>
      <c r="N281" s="231"/>
      <c r="O281" s="26" t="s">
        <v>154</v>
      </c>
      <c r="P281" s="232"/>
      <c r="Q281" s="28" t="s">
        <v>725</v>
      </c>
    </row>
    <row r="282" spans="1:17" ht="12.75" customHeight="1">
      <c r="A282" s="95" t="s">
        <v>726</v>
      </c>
      <c r="B282" s="178" t="s">
        <v>727</v>
      </c>
      <c r="C282" s="17"/>
      <c r="D282" s="18"/>
      <c r="E282" s="18"/>
      <c r="F282" s="78" t="s">
        <v>717</v>
      </c>
      <c r="G282" s="23"/>
      <c r="H282" s="20">
        <v>1</v>
      </c>
      <c r="I282" s="18"/>
      <c r="J282" s="34">
        <v>15</v>
      </c>
      <c r="K282" s="22" t="s">
        <v>23</v>
      </c>
      <c r="L282" s="38" t="s">
        <v>22</v>
      </c>
      <c r="M282" s="24" t="s">
        <v>723</v>
      </c>
      <c r="N282" s="233" t="s">
        <v>724</v>
      </c>
      <c r="O282" s="39" t="s">
        <v>154</v>
      </c>
      <c r="P282" s="123"/>
      <c r="Q282" s="37" t="s">
        <v>728</v>
      </c>
    </row>
    <row r="283" spans="1:17" ht="12.75" customHeight="1">
      <c r="A283" s="338" t="s">
        <v>115</v>
      </c>
      <c r="B283" s="338"/>
      <c r="C283" s="59">
        <f>SUMIF(C281:C282,"=x",$G281:$G282)+SUMIF(C281:C282,"=x",$H281:$H282)+SUMIF(C281:C282,"=x",$I281:$I282)</f>
        <v>0</v>
      </c>
      <c r="D283" s="1">
        <f>SUMIF(D281:D282,"=x",$G281:$G282)+SUMIF(D281:D282,"=x",$H281:$H282)+SUMIF(D281:D282,"=x",$I281:$I282)</f>
        <v>0</v>
      </c>
      <c r="E283" s="1">
        <f>SUMIF(E281:E282,"=x",$G281:$G282)+SUMIF(E281:E282,"=x",$H281:$H282)+SUMIF(E281:E282,"=x",$I281:$I282)</f>
        <v>1</v>
      </c>
      <c r="F283" s="219">
        <f>SUMIF(F281:F282,"=x",$G281:$G282)+SUMIF(F281:F282,"=x",$H281:$H282)+SUMIF(F281:F282,"=x",$I281:$I282)</f>
        <v>1</v>
      </c>
      <c r="G283" s="340">
        <f>SUM(C283:F283)</f>
        <v>2</v>
      </c>
      <c r="H283" s="340"/>
      <c r="I283" s="340"/>
      <c r="J283" s="340"/>
      <c r="K283" s="340"/>
      <c r="L283" s="59"/>
      <c r="M283" s="60"/>
      <c r="N283" s="61"/>
      <c r="O283" s="62"/>
      <c r="P283" s="98"/>
      <c r="Q283" s="64"/>
    </row>
    <row r="284" spans="1:17" ht="12.75" customHeight="1">
      <c r="A284" s="341" t="s">
        <v>116</v>
      </c>
      <c r="B284" s="341"/>
      <c r="C284" s="66">
        <f>SUMIF(C281:C282,"=x",$J281:$J282)</f>
        <v>0</v>
      </c>
      <c r="D284" s="65">
        <f>SUMIF(D281:D282,"=x",$J281:$J282)</f>
        <v>0</v>
      </c>
      <c r="E284" s="65">
        <f>SUMIF(E281:E282,"=x",$J281:$J282)</f>
        <v>5</v>
      </c>
      <c r="F284" s="220">
        <f>SUMIF(F281:F282,"=x",$J281:$J282)</f>
        <v>15</v>
      </c>
      <c r="G284" s="357">
        <f>SUM(C284:F284)</f>
        <v>20</v>
      </c>
      <c r="H284" s="357"/>
      <c r="I284" s="357"/>
      <c r="J284" s="357"/>
      <c r="K284" s="357"/>
      <c r="L284" s="66"/>
      <c r="M284" s="60"/>
      <c r="N284" s="61"/>
      <c r="O284" s="62"/>
      <c r="P284" s="98"/>
      <c r="Q284" s="64"/>
    </row>
    <row r="285" spans="1:17" ht="12.75" customHeight="1">
      <c r="A285" s="358" t="s">
        <v>117</v>
      </c>
      <c r="B285" s="358"/>
      <c r="C285" s="68">
        <f t="array" ref="C285">SUMPRODUCT(--(C281:C282="x"),--($K281:$K282="K(5)"))</f>
        <v>0</v>
      </c>
      <c r="D285" s="67">
        <f t="array" ref="D285">SUMPRODUCT(--(D281:D282="x"),--($K281:$K282="K(5)"))</f>
        <v>0</v>
      </c>
      <c r="E285" s="67">
        <f t="array" ref="E285">SUMPRODUCT(--(E281:E282="x"),--($K281:$K282="K(5)"))</f>
        <v>0</v>
      </c>
      <c r="F285" s="221">
        <f t="array" ref="F285">SUMPRODUCT(--(F281:F282="x"),--($K281:$K282="K(5)"))</f>
        <v>0</v>
      </c>
      <c r="G285" s="359">
        <f>SUM(C285:F285)</f>
        <v>0</v>
      </c>
      <c r="H285" s="359"/>
      <c r="I285" s="359"/>
      <c r="J285" s="359"/>
      <c r="K285" s="359"/>
      <c r="L285" s="68"/>
      <c r="M285" s="69"/>
      <c r="N285" s="70"/>
      <c r="O285" s="71"/>
      <c r="P285" s="119"/>
      <c r="Q285" s="73"/>
    </row>
    <row r="286" spans="1:17" ht="40.5" customHeight="1">
      <c r="A286" s="360" t="s">
        <v>729</v>
      </c>
      <c r="B286" s="360"/>
      <c r="C286" s="360"/>
      <c r="D286" s="360"/>
      <c r="E286" s="360"/>
      <c r="F286" s="360"/>
      <c r="G286" s="360"/>
      <c r="H286" s="360"/>
      <c r="I286" s="360"/>
      <c r="J286" s="360"/>
      <c r="K286" s="360"/>
      <c r="L286" s="234"/>
      <c r="M286" s="361"/>
      <c r="N286" s="361"/>
      <c r="O286" s="361"/>
      <c r="P286" s="235"/>
      <c r="Q286" s="236"/>
    </row>
    <row r="287" spans="1:17" ht="15">
      <c r="A287" s="222"/>
      <c r="B287" s="223" t="s">
        <v>730</v>
      </c>
      <c r="C287" s="337" t="s">
        <v>717</v>
      </c>
      <c r="D287" s="337"/>
      <c r="E287" s="337"/>
      <c r="F287" s="337"/>
      <c r="G287" s="227"/>
      <c r="H287" s="228"/>
      <c r="I287" s="225"/>
      <c r="J287" s="21">
        <v>6</v>
      </c>
      <c r="K287" s="229"/>
      <c r="L287" s="227"/>
      <c r="M287" s="230"/>
      <c r="N287" s="231"/>
      <c r="O287" s="26" t="s">
        <v>154</v>
      </c>
      <c r="P287" s="232"/>
      <c r="Q287" s="237"/>
    </row>
    <row r="288" spans="1:17" ht="15">
      <c r="A288" s="338" t="s">
        <v>115</v>
      </c>
      <c r="B288" s="338"/>
      <c r="C288" s="339">
        <f>SUMIF(C287:C287,"=szv",$G287:$G287)+SUMIF(C287:C287,"=szv",$H287:$H287)+SUMIF(C287:C287,"=szv",$I287:$I287)</f>
        <v>0</v>
      </c>
      <c r="D288" s="339">
        <f>SUMIF(D282:D287,"=x",$G282:$G287)+SUMIF(D282:D287,"=x",$H282:$H287)+SUMIF(D282:D287,"=x",$I282:$I287)</f>
        <v>0</v>
      </c>
      <c r="E288" s="339">
        <f>SUMIF(E282:E287,"=x",$G282:$G287)+SUMIF(E282:E287,"=x",$H282:$H287)+SUMIF(E282:E287,"=x",$I282:$I287)</f>
        <v>0</v>
      </c>
      <c r="F288" s="339">
        <f>SUMIF(F282:F287,"=x",$G282:$G287)+SUMIF(F282:F287,"=x",$H282:$H287)+SUMIF(F282:F287,"=x",$I282:$I287)</f>
        <v>1</v>
      </c>
      <c r="G288" s="340">
        <f>SUM(C288)</f>
        <v>0</v>
      </c>
      <c r="H288" s="340"/>
      <c r="I288" s="340"/>
      <c r="J288" s="340"/>
      <c r="K288" s="340"/>
      <c r="L288" s="59"/>
      <c r="M288" s="60"/>
      <c r="N288" s="61"/>
      <c r="O288" s="62"/>
      <c r="P288" s="98"/>
      <c r="Q288" s="64"/>
    </row>
    <row r="289" spans="1:17" ht="15">
      <c r="A289" s="341" t="s">
        <v>116</v>
      </c>
      <c r="B289" s="341"/>
      <c r="C289" s="342">
        <f>SUMIF(C287:C287,"=szv",$J287:$J287)</f>
        <v>0</v>
      </c>
      <c r="D289" s="342">
        <f>SUMIF(D282:D287,"=x",$J282:$J287)</f>
        <v>0</v>
      </c>
      <c r="E289" s="342">
        <f>SUMIF(E282:E287,"=x",$J282:$J287)</f>
        <v>0</v>
      </c>
      <c r="F289" s="342">
        <f>SUMIF(F282:F287,"=x",$J282:$J287)</f>
        <v>15</v>
      </c>
      <c r="G289" s="340">
        <f>SUM(C289)</f>
        <v>0</v>
      </c>
      <c r="H289" s="340"/>
      <c r="I289" s="340"/>
      <c r="J289" s="340"/>
      <c r="K289" s="340"/>
      <c r="L289" s="66"/>
      <c r="M289" s="60"/>
      <c r="N289" s="61"/>
      <c r="O289" s="62"/>
      <c r="P289" s="98"/>
      <c r="Q289" s="64"/>
    </row>
    <row r="290" spans="1:17" ht="15">
      <c r="A290" s="345" t="s">
        <v>117</v>
      </c>
      <c r="B290" s="345"/>
      <c r="C290" s="346">
        <f t="array" ref="C290">SUMPRODUCT(--(C287:C287="szv"),--($K287:$K287="K(5)"))</f>
        <v>0</v>
      </c>
      <c r="D290" s="346">
        <f>SUMPRODUCT(--(D282:D287="x"),--($K282:$K287="K"))</f>
        <v>0</v>
      </c>
      <c r="E290" s="346">
        <f>SUMPRODUCT(--(E282:E287="x"),--($K282:$K287="K"))</f>
        <v>0</v>
      </c>
      <c r="F290" s="346">
        <f>SUMPRODUCT(--(F282:F287="x"),--($K282:$K287="K"))</f>
        <v>0</v>
      </c>
      <c r="G290" s="347">
        <f>SUM(C290)</f>
        <v>0</v>
      </c>
      <c r="H290" s="347"/>
      <c r="I290" s="347"/>
      <c r="J290" s="347"/>
      <c r="K290" s="347"/>
      <c r="L290" s="238"/>
      <c r="M290" s="239"/>
      <c r="N290" s="240"/>
      <c r="O290" s="71"/>
      <c r="P290" s="241"/>
      <c r="Q290" s="242"/>
    </row>
    <row r="291" spans="1:17" ht="1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243"/>
      <c r="Q291" s="14"/>
    </row>
    <row r="292" spans="1:17" ht="15">
      <c r="A292" s="244" t="s">
        <v>731</v>
      </c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243"/>
      <c r="Q292" s="14"/>
    </row>
    <row r="293" spans="1:17" ht="1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243"/>
      <c r="Q293" s="14"/>
    </row>
    <row r="294" spans="1:17" ht="12.75" customHeight="1">
      <c r="A294" s="348" t="s">
        <v>732</v>
      </c>
      <c r="B294" s="245" t="s">
        <v>733</v>
      </c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243"/>
      <c r="Q294" s="14"/>
    </row>
    <row r="295" spans="1:17" ht="12.75" customHeight="1">
      <c r="A295" s="348"/>
      <c r="B295" s="246" t="s">
        <v>734</v>
      </c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243"/>
      <c r="Q295" s="14"/>
    </row>
    <row r="296" spans="1:17" ht="15" customHeight="1">
      <c r="A296" s="348"/>
      <c r="B296" s="246" t="s">
        <v>735</v>
      </c>
      <c r="C296" s="14"/>
      <c r="D296" s="14"/>
      <c r="E296" s="14"/>
      <c r="F296" s="14"/>
      <c r="G296" s="14"/>
      <c r="H296" s="247"/>
      <c r="I296" s="14"/>
      <c r="J296" s="14"/>
      <c r="K296" s="14"/>
      <c r="L296" s="14"/>
      <c r="M296" s="14"/>
      <c r="N296" s="14"/>
      <c r="O296" s="248"/>
      <c r="P296" s="249"/>
      <c r="Q296" s="248"/>
    </row>
    <row r="297" spans="1:17" ht="15" customHeight="1">
      <c r="A297" s="348"/>
      <c r="B297" s="246"/>
      <c r="C297" s="14"/>
      <c r="D297" s="14"/>
      <c r="E297" s="14"/>
      <c r="F297" s="14"/>
      <c r="G297" s="14"/>
      <c r="H297" s="247"/>
      <c r="I297" s="14"/>
      <c r="J297" s="14"/>
      <c r="K297" s="14"/>
      <c r="L297" s="14"/>
      <c r="M297" s="14"/>
      <c r="N297" s="14"/>
      <c r="O297" s="248"/>
      <c r="P297" s="249"/>
      <c r="Q297" s="248"/>
    </row>
    <row r="298" spans="1:17" ht="15" customHeight="1">
      <c r="A298" s="348"/>
      <c r="B298" s="245" t="s">
        <v>736</v>
      </c>
      <c r="C298" s="14"/>
      <c r="D298" s="14"/>
      <c r="E298" s="14"/>
      <c r="F298" s="14"/>
      <c r="G298" s="14"/>
      <c r="H298" s="247"/>
      <c r="I298" s="14"/>
      <c r="J298" s="14"/>
      <c r="K298" s="14"/>
      <c r="L298" s="14"/>
      <c r="M298" s="14"/>
      <c r="N298" s="14"/>
      <c r="O298" s="248"/>
      <c r="P298" s="249"/>
      <c r="Q298" s="248"/>
    </row>
    <row r="299" spans="1:17" ht="15" customHeight="1">
      <c r="A299" s="348"/>
      <c r="B299" s="250" t="s">
        <v>737</v>
      </c>
      <c r="C299" s="14"/>
      <c r="D299" s="14"/>
      <c r="E299" s="14"/>
      <c r="F299" s="14"/>
      <c r="G299" s="14"/>
      <c r="H299" s="247"/>
      <c r="I299" s="14"/>
      <c r="J299" s="14"/>
      <c r="K299" s="14"/>
      <c r="L299" s="14"/>
      <c r="M299" s="14"/>
      <c r="N299" s="14"/>
      <c r="O299" s="248"/>
      <c r="P299" s="249"/>
      <c r="Q299" s="248"/>
    </row>
    <row r="300" spans="1:17" ht="15" customHeight="1">
      <c r="A300" s="348"/>
      <c r="B300" s="251" t="s">
        <v>738</v>
      </c>
      <c r="C300" s="14"/>
      <c r="D300" s="14"/>
      <c r="E300" s="14"/>
      <c r="F300" s="14"/>
      <c r="G300" s="14"/>
      <c r="H300" s="247"/>
      <c r="I300" s="14"/>
      <c r="J300" s="14"/>
      <c r="K300" s="14"/>
      <c r="L300" s="14"/>
      <c r="M300" s="14"/>
      <c r="N300" s="14"/>
      <c r="O300" s="248"/>
      <c r="P300" s="249"/>
      <c r="Q300" s="248"/>
    </row>
    <row r="301" spans="1:17" ht="15" customHeight="1">
      <c r="A301" s="348"/>
      <c r="B301" s="246"/>
      <c r="C301" s="14"/>
      <c r="D301" s="14"/>
      <c r="E301" s="14"/>
      <c r="F301" s="14"/>
      <c r="G301" s="14"/>
      <c r="H301" s="247"/>
      <c r="I301" s="14"/>
      <c r="J301" s="14"/>
      <c r="K301" s="14"/>
      <c r="L301" s="14"/>
      <c r="M301" s="14"/>
      <c r="N301" s="14"/>
      <c r="O301" s="248"/>
      <c r="P301" s="249"/>
      <c r="Q301" s="248"/>
    </row>
    <row r="302" spans="1:17" ht="15" customHeight="1">
      <c r="A302" s="348"/>
      <c r="B302" s="245" t="s">
        <v>739</v>
      </c>
      <c r="C302" s="14"/>
      <c r="D302" s="14"/>
      <c r="E302" s="14"/>
      <c r="F302" s="14"/>
      <c r="G302" s="14"/>
      <c r="H302" s="247"/>
      <c r="I302" s="14"/>
      <c r="J302" s="14"/>
      <c r="K302" s="14"/>
      <c r="L302" s="14"/>
      <c r="M302" s="14"/>
      <c r="N302" s="14"/>
      <c r="O302" s="248"/>
      <c r="P302" s="249"/>
      <c r="Q302" s="248"/>
    </row>
    <row r="303" spans="1:17" ht="15" customHeight="1">
      <c r="A303" s="348"/>
      <c r="B303" s="246" t="s">
        <v>740</v>
      </c>
      <c r="C303" s="14"/>
      <c r="D303" s="14"/>
      <c r="E303" s="14"/>
      <c r="F303" s="14"/>
      <c r="G303" s="14"/>
      <c r="H303" s="247"/>
      <c r="I303" s="14"/>
      <c r="J303" s="14"/>
      <c r="K303" s="14"/>
      <c r="L303" s="14"/>
      <c r="M303" s="14"/>
      <c r="N303" s="14"/>
      <c r="O303" s="248"/>
      <c r="P303" s="249"/>
      <c r="Q303" s="248"/>
    </row>
    <row r="304" spans="1:17" ht="15" customHeight="1">
      <c r="A304" s="348"/>
      <c r="B304" s="246" t="s">
        <v>741</v>
      </c>
      <c r="C304" s="14"/>
      <c r="D304" s="14"/>
      <c r="E304" s="14"/>
      <c r="F304" s="14"/>
      <c r="G304" s="14"/>
      <c r="H304" s="247"/>
      <c r="I304" s="14"/>
      <c r="J304" s="14"/>
      <c r="K304" s="14"/>
      <c r="L304" s="14"/>
      <c r="M304" s="14"/>
      <c r="N304" s="14"/>
      <c r="O304" s="248"/>
      <c r="P304" s="249"/>
      <c r="Q304" s="248"/>
    </row>
    <row r="305" spans="1:17" ht="15" customHeight="1">
      <c r="A305" s="252"/>
      <c r="C305" s="14"/>
      <c r="D305" s="14"/>
      <c r="E305" s="14"/>
      <c r="F305" s="14"/>
      <c r="G305" s="14"/>
      <c r="H305" s="247"/>
      <c r="I305" s="14"/>
      <c r="J305" s="14"/>
      <c r="K305" s="14"/>
      <c r="L305" s="14"/>
      <c r="M305" s="14"/>
      <c r="N305" s="14"/>
      <c r="O305" s="248"/>
      <c r="P305" s="249"/>
      <c r="Q305" s="248"/>
    </row>
    <row r="306" spans="1:17" ht="1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248"/>
      <c r="P306" s="249"/>
      <c r="Q306" s="248"/>
    </row>
    <row r="307" spans="1:17" ht="15">
      <c r="A307" s="349" t="s">
        <v>742</v>
      </c>
      <c r="B307" s="253" t="s">
        <v>743</v>
      </c>
      <c r="C307" s="350"/>
      <c r="D307" s="350"/>
      <c r="E307" s="350"/>
      <c r="F307" s="350"/>
      <c r="G307" s="350"/>
      <c r="H307" s="350"/>
      <c r="I307" s="350"/>
      <c r="J307" s="350"/>
      <c r="K307" s="350"/>
      <c r="L307" s="350"/>
      <c r="M307" s="350"/>
      <c r="N307" s="14"/>
      <c r="O307" s="248"/>
      <c r="P307" s="249"/>
      <c r="Q307" s="248"/>
    </row>
    <row r="308" spans="1:17" ht="77.25" customHeight="1">
      <c r="A308" s="349"/>
      <c r="B308" s="254" t="s">
        <v>744</v>
      </c>
      <c r="C308" s="351" t="s">
        <v>745</v>
      </c>
      <c r="D308" s="351"/>
      <c r="E308" s="351"/>
      <c r="F308" s="351"/>
      <c r="G308" s="351"/>
      <c r="H308" s="351"/>
      <c r="I308" s="351"/>
      <c r="J308" s="351"/>
      <c r="K308" s="351"/>
      <c r="L308" s="351"/>
      <c r="M308" s="351"/>
      <c r="N308" s="248"/>
      <c r="O308" s="248"/>
      <c r="P308" s="249"/>
      <c r="Q308" s="248"/>
    </row>
    <row r="309" spans="1:17" ht="12.75" customHeight="1">
      <c r="A309" s="349"/>
      <c r="B309" s="352" t="s">
        <v>746</v>
      </c>
      <c r="C309" s="353" t="s">
        <v>747</v>
      </c>
      <c r="D309" s="353"/>
      <c r="E309" s="353"/>
      <c r="F309" s="353"/>
      <c r="G309" s="353"/>
      <c r="H309" s="353"/>
      <c r="I309" s="353"/>
      <c r="J309" s="353"/>
      <c r="K309" s="353"/>
      <c r="L309" s="353"/>
      <c r="M309" s="353"/>
      <c r="N309" s="248"/>
      <c r="O309" s="248"/>
      <c r="P309" s="249"/>
      <c r="Q309" s="248"/>
    </row>
    <row r="310" spans="1:17" ht="15">
      <c r="A310" s="349"/>
      <c r="B310" s="352"/>
      <c r="C310" s="353"/>
      <c r="D310" s="353"/>
      <c r="E310" s="353"/>
      <c r="F310" s="353"/>
      <c r="G310" s="353"/>
      <c r="H310" s="353"/>
      <c r="I310" s="353"/>
      <c r="J310" s="353"/>
      <c r="K310" s="353"/>
      <c r="L310" s="353"/>
      <c r="M310" s="353"/>
      <c r="N310" s="248"/>
      <c r="O310" s="248"/>
      <c r="P310" s="249"/>
      <c r="Q310" s="248"/>
    </row>
    <row r="311" spans="1:17" ht="15">
      <c r="A311" s="349"/>
      <c r="B311" s="352" t="s">
        <v>748</v>
      </c>
      <c r="C311" s="353"/>
      <c r="D311" s="353"/>
      <c r="E311" s="353"/>
      <c r="F311" s="353"/>
      <c r="G311" s="353"/>
      <c r="H311" s="353"/>
      <c r="I311" s="353"/>
      <c r="J311" s="353"/>
      <c r="K311" s="353"/>
      <c r="L311" s="353"/>
      <c r="M311" s="353"/>
      <c r="N311" s="248"/>
      <c r="O311" s="248"/>
      <c r="P311" s="249"/>
      <c r="Q311" s="248"/>
    </row>
    <row r="312" spans="1:17" ht="15">
      <c r="A312" s="349"/>
      <c r="B312" s="352"/>
      <c r="C312" s="353"/>
      <c r="D312" s="353"/>
      <c r="E312" s="353"/>
      <c r="F312" s="353"/>
      <c r="G312" s="353"/>
      <c r="H312" s="353"/>
      <c r="I312" s="353"/>
      <c r="J312" s="353"/>
      <c r="K312" s="353"/>
      <c r="L312" s="353"/>
      <c r="M312" s="353"/>
      <c r="N312" s="248"/>
      <c r="O312" s="248"/>
      <c r="P312" s="249"/>
      <c r="Q312" s="248"/>
    </row>
    <row r="313" spans="1:17" ht="15" customHeight="1">
      <c r="A313" s="349"/>
      <c r="B313" s="352" t="s">
        <v>749</v>
      </c>
      <c r="C313" s="352"/>
      <c r="D313" s="352"/>
      <c r="E313" s="352"/>
      <c r="F313" s="352"/>
      <c r="G313" s="352"/>
      <c r="H313" s="352"/>
      <c r="I313" s="352"/>
      <c r="J313" s="352"/>
      <c r="K313" s="352"/>
      <c r="L313" s="352"/>
      <c r="M313" s="352"/>
      <c r="O313" s="4"/>
    </row>
    <row r="314" spans="1:17" ht="15" customHeight="1">
      <c r="A314" s="349"/>
      <c r="B314" s="354" t="s">
        <v>750</v>
      </c>
      <c r="C314" s="354"/>
      <c r="D314" s="354"/>
      <c r="E314" s="354"/>
      <c r="F314" s="354"/>
      <c r="G314" s="354"/>
      <c r="H314" s="354"/>
      <c r="I314" s="354"/>
      <c r="J314" s="354"/>
      <c r="K314" s="354"/>
      <c r="L314" s="354"/>
      <c r="M314" s="354"/>
      <c r="O314" s="4"/>
    </row>
    <row r="315" spans="1:17" ht="24.75" customHeight="1">
      <c r="A315" s="343" t="s">
        <v>751</v>
      </c>
      <c r="B315" s="344" t="s">
        <v>752</v>
      </c>
      <c r="C315" s="344"/>
      <c r="D315" s="344"/>
      <c r="E315" s="344"/>
      <c r="F315" s="344"/>
      <c r="G315" s="344"/>
      <c r="H315" s="344"/>
      <c r="I315" s="344"/>
      <c r="J315" s="344"/>
      <c r="K315" s="344"/>
      <c r="L315" s="344"/>
      <c r="M315" s="344"/>
      <c r="O315" s="4"/>
    </row>
    <row r="316" spans="1:17" ht="24.75" customHeight="1">
      <c r="A316" s="343"/>
      <c r="B316" s="344" t="s">
        <v>753</v>
      </c>
      <c r="C316" s="344"/>
      <c r="D316" s="344"/>
      <c r="E316" s="344"/>
      <c r="F316" s="344"/>
      <c r="G316" s="344"/>
      <c r="H316" s="344"/>
      <c r="I316" s="344"/>
      <c r="J316" s="344"/>
      <c r="K316" s="344"/>
      <c r="L316" s="344"/>
      <c r="M316" s="344"/>
      <c r="O316" s="4"/>
    </row>
    <row r="317" spans="1:17">
      <c r="A317" s="4"/>
      <c r="C317" s="4"/>
      <c r="G317" s="4"/>
      <c r="J317" s="4"/>
      <c r="L317" s="3"/>
      <c r="O317" s="4"/>
    </row>
    <row r="318" spans="1:17">
      <c r="A318" s="4"/>
      <c r="C318" s="4"/>
      <c r="G318" s="4"/>
      <c r="J318" s="4"/>
      <c r="L318" s="3"/>
      <c r="O318" s="4"/>
    </row>
    <row r="319" spans="1:17">
      <c r="A319" s="4"/>
      <c r="C319" s="4"/>
      <c r="G319" s="4"/>
      <c r="J319" s="4"/>
      <c r="L319" s="3"/>
      <c r="O319" s="4"/>
    </row>
    <row r="320" spans="1:17">
      <c r="A320" s="4"/>
      <c r="C320" s="4"/>
      <c r="G320" s="4"/>
      <c r="J320" s="4"/>
      <c r="L320" s="3"/>
      <c r="O320" s="4"/>
    </row>
    <row r="321" spans="1:15">
      <c r="A321" s="4"/>
      <c r="C321" s="4"/>
      <c r="G321" s="4"/>
      <c r="J321" s="4"/>
      <c r="L321" s="3"/>
      <c r="O321" s="4"/>
    </row>
    <row r="322" spans="1:15">
      <c r="A322" s="4"/>
      <c r="C322" s="4"/>
      <c r="G322" s="4"/>
      <c r="J322" s="4"/>
      <c r="L322" s="3"/>
      <c r="O322" s="4"/>
    </row>
    <row r="323" spans="1:15">
      <c r="A323" s="4"/>
      <c r="C323" s="4"/>
      <c r="G323" s="4"/>
      <c r="J323" s="4"/>
      <c r="L323" s="3"/>
      <c r="O323" s="4"/>
    </row>
    <row r="324" spans="1:15">
      <c r="A324" s="4"/>
      <c r="C324" s="4"/>
      <c r="G324" s="4"/>
      <c r="J324" s="4"/>
      <c r="L324" s="3"/>
      <c r="O324" s="4"/>
    </row>
    <row r="325" spans="1:15">
      <c r="A325" s="4"/>
      <c r="C325" s="4"/>
      <c r="G325" s="4"/>
      <c r="J325" s="4"/>
      <c r="L325" s="3"/>
      <c r="O325" s="4"/>
    </row>
    <row r="326" spans="1:15">
      <c r="A326" s="4"/>
      <c r="C326" s="4"/>
      <c r="G326" s="4"/>
      <c r="J326" s="4"/>
      <c r="L326" s="3"/>
      <c r="O326" s="4"/>
    </row>
    <row r="327" spans="1:15">
      <c r="A327" s="4"/>
      <c r="C327" s="4"/>
      <c r="G327" s="4"/>
      <c r="J327" s="4"/>
      <c r="L327" s="3"/>
      <c r="O327" s="4"/>
    </row>
    <row r="328" spans="1:15">
      <c r="A328" s="4"/>
      <c r="C328" s="4"/>
      <c r="G328" s="4"/>
      <c r="J328" s="4"/>
      <c r="L328" s="3"/>
      <c r="O328" s="4"/>
    </row>
    <row r="329" spans="1:15">
      <c r="A329" s="4"/>
      <c r="C329" s="4"/>
      <c r="G329" s="4"/>
      <c r="J329" s="4"/>
      <c r="L329" s="3"/>
      <c r="O329" s="4"/>
    </row>
    <row r="330" spans="1:15">
      <c r="A330" s="4"/>
      <c r="C330" s="4"/>
      <c r="G330" s="4"/>
      <c r="J330" s="4"/>
      <c r="L330" s="3"/>
      <c r="O330" s="4"/>
    </row>
    <row r="331" spans="1:15">
      <c r="A331" s="4"/>
      <c r="C331" s="4"/>
      <c r="G331" s="4"/>
      <c r="J331" s="4"/>
      <c r="L331" s="3"/>
      <c r="O331" s="4"/>
    </row>
    <row r="332" spans="1:15">
      <c r="A332" s="4"/>
      <c r="C332" s="4"/>
      <c r="G332" s="4"/>
      <c r="J332" s="4"/>
      <c r="L332" s="3"/>
      <c r="O332" s="4"/>
    </row>
    <row r="333" spans="1:15">
      <c r="A333" s="4"/>
      <c r="C333" s="4"/>
      <c r="G333" s="4"/>
      <c r="J333" s="4"/>
      <c r="L333" s="3"/>
      <c r="O333" s="4"/>
    </row>
    <row r="334" spans="1:15">
      <c r="A334" s="4"/>
      <c r="C334" s="4"/>
      <c r="G334" s="4"/>
      <c r="J334" s="4"/>
      <c r="L334" s="3"/>
      <c r="O334" s="4"/>
    </row>
    <row r="335" spans="1:15">
      <c r="A335" s="4"/>
      <c r="C335" s="4"/>
      <c r="G335" s="4"/>
      <c r="J335" s="4"/>
      <c r="L335" s="3"/>
      <c r="O335" s="4"/>
    </row>
    <row r="336" spans="1:15">
      <c r="A336" s="4"/>
      <c r="C336" s="4"/>
      <c r="G336" s="4"/>
      <c r="J336" s="4"/>
      <c r="L336" s="3"/>
      <c r="O336" s="4"/>
    </row>
    <row r="337" spans="1:15">
      <c r="A337" s="4"/>
      <c r="C337" s="4"/>
      <c r="G337" s="4"/>
      <c r="J337" s="4"/>
      <c r="L337" s="3"/>
      <c r="O337" s="4"/>
    </row>
    <row r="338" spans="1:15">
      <c r="A338" s="4"/>
      <c r="C338" s="4"/>
      <c r="G338" s="4"/>
      <c r="J338" s="4"/>
      <c r="L338" s="3"/>
      <c r="O338" s="4"/>
    </row>
    <row r="339" spans="1:15">
      <c r="A339" s="4"/>
      <c r="C339" s="4"/>
      <c r="G339" s="4"/>
      <c r="J339" s="4"/>
      <c r="L339" s="3"/>
      <c r="O339" s="4"/>
    </row>
    <row r="340" spans="1:15">
      <c r="A340" s="4"/>
      <c r="C340" s="4"/>
      <c r="G340" s="4"/>
      <c r="J340" s="4"/>
      <c r="L340" s="3"/>
      <c r="O340" s="4"/>
    </row>
    <row r="341" spans="1:15">
      <c r="A341" s="4"/>
      <c r="C341" s="4"/>
      <c r="G341" s="4"/>
      <c r="J341" s="4"/>
      <c r="L341" s="3"/>
      <c r="O341" s="4"/>
    </row>
    <row r="342" spans="1:15">
      <c r="A342" s="4"/>
      <c r="C342" s="4"/>
      <c r="G342" s="4"/>
      <c r="J342" s="4"/>
      <c r="L342" s="3"/>
      <c r="O342" s="4"/>
    </row>
    <row r="343" spans="1:15">
      <c r="A343" s="4"/>
      <c r="C343" s="4"/>
      <c r="G343" s="4"/>
      <c r="J343" s="4"/>
      <c r="L343" s="3"/>
      <c r="O343" s="4"/>
    </row>
    <row r="344" spans="1:15">
      <c r="A344" s="4"/>
      <c r="C344" s="4"/>
      <c r="G344" s="4"/>
      <c r="J344" s="4"/>
      <c r="L344" s="3"/>
      <c r="O344" s="4"/>
    </row>
    <row r="345" spans="1:15">
      <c r="A345" s="4"/>
      <c r="C345" s="4"/>
      <c r="G345" s="4"/>
      <c r="J345" s="4"/>
      <c r="L345" s="3"/>
      <c r="O345" s="4"/>
    </row>
    <row r="346" spans="1:15">
      <c r="A346" s="4"/>
      <c r="C346" s="4"/>
      <c r="G346" s="4"/>
      <c r="J346" s="4"/>
      <c r="L346" s="3"/>
      <c r="O346" s="4"/>
    </row>
    <row r="347" spans="1:15">
      <c r="A347" s="4"/>
      <c r="C347" s="4"/>
      <c r="G347" s="4"/>
      <c r="J347" s="4"/>
      <c r="L347" s="3"/>
      <c r="O347" s="4"/>
    </row>
    <row r="348" spans="1:15">
      <c r="A348" s="4"/>
      <c r="C348" s="4"/>
      <c r="G348" s="4"/>
      <c r="J348" s="4"/>
      <c r="L348" s="3"/>
      <c r="O348" s="4"/>
    </row>
    <row r="349" spans="1:15">
      <c r="A349" s="4"/>
      <c r="C349" s="4"/>
      <c r="G349" s="4"/>
      <c r="J349" s="4"/>
      <c r="L349" s="3"/>
      <c r="O349" s="4"/>
    </row>
    <row r="350" spans="1:15">
      <c r="A350" s="4"/>
      <c r="C350" s="4"/>
      <c r="G350" s="4"/>
      <c r="J350" s="4"/>
      <c r="L350" s="3"/>
      <c r="O350" s="4"/>
    </row>
    <row r="351" spans="1:15">
      <c r="A351" s="4"/>
      <c r="C351" s="4"/>
      <c r="G351" s="4"/>
      <c r="J351" s="4"/>
      <c r="L351" s="3"/>
      <c r="O351" s="4"/>
    </row>
    <row r="352" spans="1:15">
      <c r="A352" s="4"/>
      <c r="C352" s="4"/>
      <c r="G352" s="4"/>
      <c r="J352" s="4"/>
      <c r="L352" s="3"/>
      <c r="O352" s="4"/>
    </row>
    <row r="353" spans="1:15">
      <c r="A353" s="4"/>
      <c r="C353" s="4"/>
      <c r="G353" s="4"/>
      <c r="J353" s="4"/>
      <c r="L353" s="3"/>
      <c r="O353" s="4"/>
    </row>
    <row r="354" spans="1:15">
      <c r="A354" s="4"/>
      <c r="C354" s="4"/>
      <c r="G354" s="4"/>
      <c r="J354" s="4"/>
      <c r="L354" s="3"/>
      <c r="O354" s="4"/>
    </row>
    <row r="355" spans="1:15">
      <c r="A355" s="4"/>
      <c r="C355" s="4"/>
      <c r="G355" s="4"/>
      <c r="J355" s="4"/>
      <c r="L355" s="3"/>
      <c r="O355" s="4"/>
    </row>
    <row r="356" spans="1:15">
      <c r="A356" s="4"/>
      <c r="C356" s="4"/>
      <c r="G356" s="4"/>
      <c r="J356" s="4"/>
      <c r="L356" s="3"/>
      <c r="O356" s="4"/>
    </row>
    <row r="357" spans="1:15">
      <c r="A357" s="4"/>
      <c r="C357" s="4"/>
      <c r="G357" s="4"/>
      <c r="J357" s="4"/>
      <c r="L357" s="3"/>
      <c r="O357" s="4"/>
    </row>
    <row r="358" spans="1:15">
      <c r="A358" s="4"/>
      <c r="C358" s="4"/>
      <c r="G358" s="4"/>
      <c r="J358" s="4"/>
      <c r="L358" s="3"/>
      <c r="O358" s="4"/>
    </row>
    <row r="359" spans="1:15">
      <c r="A359" s="4"/>
      <c r="C359" s="4"/>
      <c r="G359" s="4"/>
      <c r="J359" s="4"/>
      <c r="L359" s="3"/>
      <c r="O359" s="4"/>
    </row>
    <row r="360" spans="1:15">
      <c r="A360" s="4"/>
      <c r="C360" s="4"/>
      <c r="G360" s="4"/>
      <c r="J360" s="4"/>
      <c r="L360" s="3"/>
      <c r="O360" s="4"/>
    </row>
    <row r="361" spans="1:15">
      <c r="A361" s="4"/>
      <c r="C361" s="4"/>
      <c r="G361" s="4"/>
      <c r="J361" s="4"/>
      <c r="L361" s="3"/>
      <c r="O361" s="4"/>
    </row>
    <row r="362" spans="1:15">
      <c r="A362" s="4"/>
      <c r="C362" s="4"/>
      <c r="G362" s="4"/>
      <c r="J362" s="4"/>
      <c r="L362" s="3"/>
      <c r="O362" s="4"/>
    </row>
    <row r="363" spans="1:15">
      <c r="A363" s="4"/>
      <c r="C363" s="4"/>
      <c r="G363" s="4"/>
      <c r="J363" s="4"/>
      <c r="L363" s="3"/>
      <c r="O363" s="4"/>
    </row>
    <row r="364" spans="1:15">
      <c r="A364" s="4"/>
      <c r="C364" s="4"/>
      <c r="G364" s="4"/>
      <c r="J364" s="4"/>
      <c r="L364" s="3"/>
      <c r="O364" s="4"/>
    </row>
    <row r="365" spans="1:15">
      <c r="A365" s="4"/>
      <c r="C365" s="4"/>
      <c r="G365" s="4"/>
      <c r="J365" s="4"/>
      <c r="L365" s="3"/>
      <c r="O365" s="4"/>
    </row>
    <row r="366" spans="1:15">
      <c r="A366" s="4"/>
      <c r="C366" s="4"/>
      <c r="G366" s="4"/>
      <c r="J366" s="4"/>
      <c r="L366" s="3"/>
      <c r="O366" s="4"/>
    </row>
    <row r="367" spans="1:15">
      <c r="A367" s="4"/>
      <c r="C367" s="4"/>
      <c r="G367" s="4"/>
      <c r="J367" s="4"/>
      <c r="L367" s="3"/>
      <c r="O367" s="4"/>
    </row>
    <row r="368" spans="1:15">
      <c r="A368" s="4"/>
      <c r="C368" s="4"/>
      <c r="G368" s="4"/>
      <c r="J368" s="4"/>
      <c r="L368" s="3"/>
      <c r="O368" s="4"/>
    </row>
    <row r="369" spans="1:15">
      <c r="A369" s="4"/>
      <c r="C369" s="4"/>
      <c r="G369" s="4"/>
      <c r="J369" s="4"/>
      <c r="L369" s="3"/>
      <c r="O369" s="4"/>
    </row>
    <row r="370" spans="1:15">
      <c r="A370" s="4"/>
      <c r="C370" s="4"/>
      <c r="G370" s="4"/>
      <c r="J370" s="4"/>
      <c r="L370" s="3"/>
      <c r="O370" s="4"/>
    </row>
    <row r="371" spans="1:15">
      <c r="A371" s="4"/>
      <c r="C371" s="4"/>
      <c r="G371" s="4"/>
      <c r="J371" s="4"/>
      <c r="L371" s="3"/>
      <c r="O371" s="4"/>
    </row>
    <row r="372" spans="1:15">
      <c r="A372" s="4"/>
      <c r="C372" s="4"/>
      <c r="G372" s="4"/>
      <c r="J372" s="4"/>
      <c r="L372" s="3"/>
      <c r="O372" s="4"/>
    </row>
    <row r="373" spans="1:15">
      <c r="A373" s="4"/>
      <c r="C373" s="4"/>
      <c r="G373" s="4"/>
      <c r="J373" s="4"/>
      <c r="L373" s="3"/>
      <c r="O373" s="4"/>
    </row>
    <row r="374" spans="1:15">
      <c r="A374" s="4"/>
      <c r="C374" s="4"/>
      <c r="G374" s="4"/>
      <c r="J374" s="4"/>
      <c r="L374" s="3"/>
      <c r="O374" s="4"/>
    </row>
    <row r="375" spans="1:15">
      <c r="A375" s="4"/>
      <c r="C375" s="4"/>
      <c r="G375" s="4"/>
      <c r="J375" s="4"/>
      <c r="L375" s="3"/>
      <c r="O375" s="4"/>
    </row>
    <row r="376" spans="1:15">
      <c r="A376" s="4"/>
      <c r="C376" s="4"/>
      <c r="G376" s="4"/>
      <c r="J376" s="4"/>
      <c r="L376" s="3"/>
      <c r="O376" s="4"/>
    </row>
    <row r="377" spans="1:15">
      <c r="A377" s="4"/>
      <c r="C377" s="4"/>
      <c r="G377" s="4"/>
      <c r="J377" s="4"/>
      <c r="L377" s="3"/>
      <c r="O377" s="4"/>
    </row>
    <row r="378" spans="1:15">
      <c r="A378" s="4"/>
      <c r="C378" s="4"/>
      <c r="G378" s="4"/>
      <c r="J378" s="4"/>
      <c r="L378" s="3"/>
      <c r="O378" s="4"/>
    </row>
    <row r="379" spans="1:15">
      <c r="A379" s="4"/>
      <c r="C379" s="4"/>
      <c r="G379" s="4"/>
      <c r="J379" s="4"/>
      <c r="L379" s="3"/>
      <c r="O379" s="4"/>
    </row>
    <row r="380" spans="1:15">
      <c r="A380" s="4"/>
      <c r="C380" s="4"/>
      <c r="G380" s="4"/>
      <c r="J380" s="4"/>
      <c r="L380" s="3"/>
      <c r="O380" s="4"/>
    </row>
    <row r="381" spans="1:15">
      <c r="A381" s="4"/>
      <c r="C381" s="4"/>
      <c r="G381" s="4"/>
      <c r="J381" s="4"/>
      <c r="L381" s="3"/>
      <c r="O381" s="4"/>
    </row>
    <row r="382" spans="1:15">
      <c r="A382" s="4"/>
      <c r="C382" s="4"/>
      <c r="G382" s="4"/>
      <c r="J382" s="4"/>
      <c r="L382" s="3"/>
      <c r="O382" s="4"/>
    </row>
    <row r="383" spans="1:15">
      <c r="A383" s="4"/>
      <c r="C383" s="4"/>
      <c r="G383" s="4"/>
      <c r="J383" s="4"/>
      <c r="L383" s="3"/>
      <c r="O383" s="4"/>
    </row>
    <row r="384" spans="1:15">
      <c r="A384" s="4"/>
      <c r="C384" s="4"/>
      <c r="G384" s="4"/>
      <c r="J384" s="4"/>
      <c r="L384" s="3"/>
      <c r="O384" s="4"/>
    </row>
    <row r="385" spans="1:15">
      <c r="A385" s="4"/>
      <c r="C385" s="4"/>
      <c r="G385" s="4"/>
      <c r="J385" s="4"/>
      <c r="L385" s="3"/>
      <c r="O385" s="4"/>
    </row>
    <row r="386" spans="1:15">
      <c r="A386" s="4"/>
      <c r="C386" s="4"/>
      <c r="G386" s="4"/>
      <c r="J386" s="4"/>
      <c r="L386" s="3"/>
      <c r="O386" s="4"/>
    </row>
    <row r="387" spans="1:15">
      <c r="A387" s="4"/>
      <c r="C387" s="4"/>
      <c r="G387" s="4"/>
      <c r="J387" s="4"/>
      <c r="L387" s="3"/>
      <c r="O387" s="4"/>
    </row>
    <row r="388" spans="1:15">
      <c r="A388" s="4"/>
      <c r="C388" s="4"/>
      <c r="G388" s="4"/>
      <c r="J388" s="4"/>
      <c r="L388" s="3"/>
      <c r="O388" s="4"/>
    </row>
    <row r="389" spans="1:15">
      <c r="A389" s="4"/>
      <c r="C389" s="4"/>
      <c r="G389" s="4"/>
      <c r="J389" s="4"/>
      <c r="L389" s="3"/>
      <c r="O389" s="4"/>
    </row>
    <row r="390" spans="1:15">
      <c r="A390" s="4"/>
      <c r="C390" s="4"/>
      <c r="G390" s="4"/>
      <c r="J390" s="4"/>
      <c r="L390" s="3"/>
      <c r="O390" s="4"/>
    </row>
    <row r="391" spans="1:15">
      <c r="A391" s="4"/>
      <c r="C391" s="4"/>
      <c r="G391" s="4"/>
      <c r="J391" s="4"/>
      <c r="L391" s="3"/>
      <c r="O391" s="4"/>
    </row>
    <row r="392" spans="1:15">
      <c r="A392" s="4"/>
      <c r="C392" s="4"/>
      <c r="G392" s="4"/>
      <c r="J392" s="4"/>
      <c r="L392" s="3"/>
      <c r="O392" s="4"/>
    </row>
    <row r="393" spans="1:15">
      <c r="A393" s="4"/>
      <c r="C393" s="4"/>
      <c r="G393" s="4"/>
      <c r="J393" s="4"/>
      <c r="L393" s="3"/>
      <c r="O393" s="4"/>
    </row>
    <row r="394" spans="1:15">
      <c r="A394" s="4"/>
      <c r="C394" s="4"/>
      <c r="G394" s="4"/>
      <c r="J394" s="4"/>
      <c r="L394" s="3"/>
      <c r="O394" s="4"/>
    </row>
    <row r="395" spans="1:15">
      <c r="A395" s="4"/>
      <c r="C395" s="4"/>
      <c r="G395" s="4"/>
      <c r="J395" s="4"/>
      <c r="L395" s="3"/>
      <c r="O395" s="4"/>
    </row>
    <row r="396" spans="1:15">
      <c r="A396" s="4"/>
      <c r="C396" s="4"/>
      <c r="G396" s="4"/>
      <c r="J396" s="4"/>
      <c r="L396" s="3"/>
      <c r="O396" s="4"/>
    </row>
    <row r="397" spans="1:15">
      <c r="A397" s="4"/>
      <c r="C397" s="4"/>
      <c r="G397" s="4"/>
      <c r="J397" s="4"/>
      <c r="L397" s="3"/>
      <c r="O397" s="4"/>
    </row>
    <row r="398" spans="1:15">
      <c r="A398" s="4"/>
      <c r="C398" s="4"/>
      <c r="G398" s="4"/>
      <c r="J398" s="4"/>
      <c r="L398" s="3"/>
      <c r="O398" s="4"/>
    </row>
    <row r="399" spans="1:15">
      <c r="A399" s="4"/>
      <c r="C399" s="4"/>
      <c r="G399" s="4"/>
      <c r="J399" s="4"/>
      <c r="L399" s="3"/>
      <c r="O399" s="4"/>
    </row>
    <row r="400" spans="1:15">
      <c r="A400" s="4"/>
      <c r="C400" s="4"/>
      <c r="G400" s="4"/>
      <c r="J400" s="4"/>
      <c r="L400" s="3"/>
      <c r="O400" s="4"/>
    </row>
    <row r="401" spans="1:15">
      <c r="A401" s="4"/>
      <c r="C401" s="4"/>
      <c r="G401" s="4"/>
      <c r="J401" s="4"/>
      <c r="L401" s="3"/>
      <c r="O401" s="4"/>
    </row>
    <row r="402" spans="1:15">
      <c r="A402" s="4"/>
      <c r="C402" s="4"/>
      <c r="G402" s="4"/>
      <c r="J402" s="4"/>
      <c r="L402" s="3"/>
      <c r="O402" s="4"/>
    </row>
    <row r="403" spans="1:15">
      <c r="A403" s="4"/>
      <c r="C403" s="4"/>
      <c r="G403" s="4"/>
      <c r="J403" s="4"/>
      <c r="L403" s="3"/>
      <c r="O403" s="4"/>
    </row>
    <row r="404" spans="1:15">
      <c r="A404" s="4"/>
      <c r="C404" s="4"/>
      <c r="G404" s="4"/>
      <c r="J404" s="4"/>
      <c r="L404" s="3"/>
      <c r="O404" s="4"/>
    </row>
    <row r="405" spans="1:15">
      <c r="A405" s="4"/>
      <c r="C405" s="4"/>
      <c r="G405" s="4"/>
      <c r="J405" s="4"/>
      <c r="L405" s="3"/>
      <c r="O405" s="4"/>
    </row>
    <row r="406" spans="1:15">
      <c r="A406" s="4"/>
      <c r="C406" s="4"/>
      <c r="G406" s="4"/>
      <c r="J406" s="4"/>
      <c r="L406" s="3"/>
      <c r="O406" s="4"/>
    </row>
    <row r="407" spans="1:15">
      <c r="A407" s="4"/>
      <c r="C407" s="4"/>
      <c r="G407" s="4"/>
      <c r="J407" s="4"/>
      <c r="L407" s="3"/>
      <c r="O407" s="4"/>
    </row>
    <row r="408" spans="1:15">
      <c r="A408" s="4"/>
      <c r="C408" s="4"/>
      <c r="G408" s="4"/>
      <c r="J408" s="4"/>
      <c r="L408" s="3"/>
      <c r="O408" s="4"/>
    </row>
    <row r="409" spans="1:15">
      <c r="A409" s="4"/>
      <c r="C409" s="4"/>
      <c r="G409" s="4"/>
      <c r="J409" s="4"/>
      <c r="L409" s="3"/>
      <c r="O409" s="4"/>
    </row>
    <row r="410" spans="1:15">
      <c r="A410" s="4"/>
      <c r="C410" s="4"/>
      <c r="G410" s="4"/>
      <c r="J410" s="4"/>
      <c r="L410" s="3"/>
      <c r="O410" s="4"/>
    </row>
    <row r="411" spans="1:15">
      <c r="A411" s="4"/>
      <c r="C411" s="4"/>
      <c r="G411" s="4"/>
      <c r="J411" s="4"/>
      <c r="L411" s="3"/>
      <c r="O411" s="4"/>
    </row>
    <row r="412" spans="1:15">
      <c r="A412" s="4"/>
      <c r="C412" s="4"/>
      <c r="G412" s="4"/>
      <c r="J412" s="4"/>
      <c r="L412" s="3"/>
      <c r="O412" s="4"/>
    </row>
    <row r="413" spans="1:15">
      <c r="A413" s="4"/>
      <c r="C413" s="4"/>
      <c r="G413" s="4"/>
      <c r="J413" s="4"/>
      <c r="L413" s="3"/>
      <c r="O413" s="4"/>
    </row>
    <row r="414" spans="1:15">
      <c r="A414" s="4"/>
      <c r="C414" s="4"/>
      <c r="G414" s="4"/>
      <c r="J414" s="4"/>
      <c r="L414" s="3"/>
      <c r="O414" s="4"/>
    </row>
    <row r="415" spans="1:15">
      <c r="A415" s="4"/>
      <c r="C415" s="4"/>
      <c r="G415" s="4"/>
      <c r="J415" s="4"/>
      <c r="L415" s="3"/>
      <c r="O415" s="4"/>
    </row>
    <row r="416" spans="1:15">
      <c r="A416" s="4"/>
      <c r="C416" s="4"/>
      <c r="G416" s="4"/>
      <c r="J416" s="4"/>
      <c r="L416" s="3"/>
      <c r="O416" s="4"/>
    </row>
    <row r="417" spans="1:15">
      <c r="A417" s="4"/>
      <c r="C417" s="4"/>
      <c r="G417" s="4"/>
      <c r="J417" s="4"/>
      <c r="L417" s="3"/>
      <c r="O417" s="4"/>
    </row>
    <row r="418" spans="1:15">
      <c r="A418" s="4"/>
      <c r="C418" s="4"/>
      <c r="G418" s="4"/>
      <c r="J418" s="4"/>
      <c r="L418" s="3"/>
      <c r="O418" s="4"/>
    </row>
    <row r="419" spans="1:15">
      <c r="A419" s="4"/>
      <c r="C419" s="4"/>
      <c r="G419" s="4"/>
      <c r="J419" s="4"/>
      <c r="L419" s="3"/>
      <c r="O419" s="4"/>
    </row>
    <row r="420" spans="1:15">
      <c r="A420" s="4"/>
      <c r="C420" s="4"/>
      <c r="G420" s="4"/>
      <c r="J420" s="4"/>
      <c r="L420" s="3"/>
      <c r="O420" s="4"/>
    </row>
    <row r="421" spans="1:15">
      <c r="A421" s="4"/>
      <c r="C421" s="4"/>
      <c r="G421" s="4"/>
      <c r="J421" s="4"/>
      <c r="L421" s="3"/>
      <c r="O421" s="4"/>
    </row>
    <row r="422" spans="1:15">
      <c r="A422" s="4"/>
      <c r="C422" s="4"/>
      <c r="G422" s="4"/>
      <c r="J422" s="4"/>
      <c r="L422" s="3"/>
      <c r="O422" s="4"/>
    </row>
    <row r="423" spans="1:15">
      <c r="A423" s="4"/>
      <c r="C423" s="4"/>
      <c r="G423" s="4"/>
      <c r="J423" s="4"/>
      <c r="L423" s="3"/>
      <c r="O423" s="4"/>
    </row>
    <row r="424" spans="1:15">
      <c r="A424" s="4"/>
      <c r="C424" s="4"/>
      <c r="G424" s="4"/>
      <c r="J424" s="4"/>
      <c r="L424" s="3"/>
      <c r="O424" s="4"/>
    </row>
    <row r="425" spans="1:15">
      <c r="A425" s="4"/>
      <c r="C425" s="4"/>
      <c r="G425" s="4"/>
      <c r="J425" s="4"/>
      <c r="L425" s="3"/>
      <c r="O425" s="4"/>
    </row>
    <row r="426" spans="1:15">
      <c r="A426" s="4"/>
      <c r="C426" s="4"/>
      <c r="G426" s="4"/>
      <c r="J426" s="4"/>
      <c r="L426" s="3"/>
      <c r="O426" s="4"/>
    </row>
    <row r="427" spans="1:15">
      <c r="A427" s="4"/>
      <c r="C427" s="4"/>
      <c r="G427" s="4"/>
      <c r="J427" s="4"/>
      <c r="L427" s="3"/>
      <c r="O427" s="4"/>
    </row>
    <row r="428" spans="1:15">
      <c r="A428" s="4"/>
      <c r="C428" s="4"/>
      <c r="G428" s="4"/>
      <c r="J428" s="4"/>
      <c r="L428" s="3"/>
      <c r="O428" s="4"/>
    </row>
    <row r="429" spans="1:15">
      <c r="A429" s="4"/>
      <c r="C429" s="4"/>
      <c r="G429" s="4"/>
      <c r="J429" s="4"/>
      <c r="L429" s="3"/>
      <c r="O429" s="4"/>
    </row>
    <row r="430" spans="1:15">
      <c r="A430" s="4"/>
      <c r="C430" s="4"/>
      <c r="G430" s="4"/>
      <c r="J430" s="4"/>
      <c r="L430" s="3"/>
      <c r="O430" s="4"/>
    </row>
    <row r="431" spans="1:15">
      <c r="A431" s="4"/>
      <c r="C431" s="4"/>
      <c r="G431" s="4"/>
      <c r="J431" s="4"/>
      <c r="L431" s="3"/>
      <c r="O431" s="4"/>
    </row>
    <row r="432" spans="1:15">
      <c r="A432" s="4"/>
      <c r="C432" s="4"/>
      <c r="G432" s="4"/>
      <c r="J432" s="4"/>
      <c r="L432" s="3"/>
      <c r="O432" s="4"/>
    </row>
    <row r="433" spans="1:15">
      <c r="A433" s="4"/>
      <c r="C433" s="4"/>
      <c r="G433" s="4"/>
      <c r="J433" s="4"/>
      <c r="L433" s="3"/>
      <c r="O433" s="4"/>
    </row>
    <row r="434" spans="1:15">
      <c r="A434" s="4"/>
      <c r="C434" s="4"/>
      <c r="G434" s="4"/>
      <c r="J434" s="4"/>
      <c r="L434" s="3"/>
      <c r="O434" s="4"/>
    </row>
    <row r="435" spans="1:15">
      <c r="A435" s="4"/>
      <c r="C435" s="4"/>
      <c r="G435" s="4"/>
      <c r="J435" s="4"/>
      <c r="L435" s="3"/>
      <c r="O435" s="4"/>
    </row>
    <row r="436" spans="1:15">
      <c r="A436" s="4"/>
      <c r="C436" s="4"/>
      <c r="G436" s="4"/>
      <c r="J436" s="4"/>
      <c r="L436" s="3"/>
      <c r="O436" s="4"/>
    </row>
    <row r="437" spans="1:15">
      <c r="A437" s="4"/>
      <c r="C437" s="4"/>
      <c r="G437" s="4"/>
      <c r="J437" s="4"/>
      <c r="L437" s="3"/>
      <c r="O437" s="4"/>
    </row>
    <row r="438" spans="1:15">
      <c r="A438" s="4"/>
      <c r="C438" s="4"/>
      <c r="G438" s="4"/>
      <c r="J438" s="4"/>
      <c r="L438" s="3"/>
      <c r="O438" s="4"/>
    </row>
    <row r="439" spans="1:15">
      <c r="A439" s="4"/>
      <c r="C439" s="4"/>
      <c r="G439" s="4"/>
      <c r="J439" s="4"/>
      <c r="L439" s="3"/>
      <c r="O439" s="4"/>
    </row>
    <row r="440" spans="1:15">
      <c r="A440" s="4"/>
      <c r="C440" s="4"/>
      <c r="G440" s="4"/>
      <c r="J440" s="4"/>
      <c r="L440" s="3"/>
      <c r="O440" s="4"/>
    </row>
    <row r="441" spans="1:15">
      <c r="A441" s="4"/>
      <c r="C441" s="4"/>
      <c r="G441" s="4"/>
      <c r="J441" s="4"/>
      <c r="L441" s="3"/>
      <c r="O441" s="4"/>
    </row>
    <row r="442" spans="1:15">
      <c r="A442" s="4"/>
      <c r="C442" s="4"/>
      <c r="G442" s="4"/>
      <c r="J442" s="4"/>
      <c r="L442" s="3"/>
      <c r="O442" s="4"/>
    </row>
    <row r="443" spans="1:15">
      <c r="A443" s="4"/>
      <c r="C443" s="4"/>
      <c r="G443" s="4"/>
      <c r="J443" s="4"/>
      <c r="L443" s="3"/>
      <c r="O443" s="4"/>
    </row>
    <row r="444" spans="1:15">
      <c r="A444" s="4"/>
      <c r="C444" s="4"/>
      <c r="G444" s="4"/>
      <c r="J444" s="4"/>
      <c r="L444" s="3"/>
      <c r="O444" s="4"/>
    </row>
    <row r="445" spans="1:15">
      <c r="A445" s="4"/>
      <c r="C445" s="4"/>
      <c r="G445" s="4"/>
      <c r="J445" s="4"/>
      <c r="L445" s="3"/>
      <c r="O445" s="4"/>
    </row>
    <row r="446" spans="1:15">
      <c r="A446" s="4"/>
      <c r="C446" s="4"/>
      <c r="G446" s="4"/>
      <c r="J446" s="4"/>
      <c r="L446" s="3"/>
      <c r="O446" s="4"/>
    </row>
    <row r="447" spans="1:15">
      <c r="A447" s="4"/>
      <c r="C447" s="4"/>
      <c r="G447" s="4"/>
      <c r="J447" s="4"/>
      <c r="L447" s="3"/>
      <c r="O447" s="4"/>
    </row>
    <row r="448" spans="1:15">
      <c r="A448" s="4"/>
      <c r="C448" s="4"/>
      <c r="G448" s="4"/>
      <c r="J448" s="4"/>
      <c r="L448" s="3"/>
      <c r="O448" s="4"/>
    </row>
    <row r="449" spans="1:15">
      <c r="A449" s="4"/>
      <c r="C449" s="4"/>
      <c r="G449" s="4"/>
      <c r="J449" s="4"/>
      <c r="L449" s="3"/>
      <c r="O449" s="4"/>
    </row>
    <row r="450" spans="1:15">
      <c r="A450" s="4"/>
      <c r="C450" s="4"/>
      <c r="G450" s="4"/>
      <c r="J450" s="4"/>
      <c r="L450" s="3"/>
      <c r="O450" s="4"/>
    </row>
    <row r="451" spans="1:15">
      <c r="A451" s="4"/>
      <c r="C451" s="4"/>
      <c r="G451" s="4"/>
      <c r="J451" s="4"/>
      <c r="L451" s="3"/>
      <c r="O451" s="4"/>
    </row>
    <row r="452" spans="1:15">
      <c r="A452" s="4"/>
      <c r="C452" s="4"/>
      <c r="G452" s="4"/>
      <c r="J452" s="4"/>
      <c r="L452" s="3"/>
      <c r="O452" s="4"/>
    </row>
    <row r="453" spans="1:15">
      <c r="A453" s="4"/>
      <c r="C453" s="4"/>
      <c r="G453" s="4"/>
      <c r="J453" s="4"/>
      <c r="L453" s="3"/>
      <c r="O453" s="4"/>
    </row>
    <row r="454" spans="1:15">
      <c r="A454" s="4"/>
      <c r="C454" s="4"/>
      <c r="G454" s="4"/>
      <c r="J454" s="4"/>
      <c r="L454" s="3"/>
      <c r="O454" s="4"/>
    </row>
    <row r="455" spans="1:15">
      <c r="A455" s="4"/>
      <c r="C455" s="4"/>
      <c r="G455" s="4"/>
      <c r="J455" s="4"/>
      <c r="L455" s="3"/>
      <c r="O455" s="4"/>
    </row>
    <row r="456" spans="1:15">
      <c r="A456" s="4"/>
      <c r="C456" s="4"/>
      <c r="G456" s="4"/>
      <c r="J456" s="4"/>
      <c r="L456" s="3"/>
      <c r="O456" s="4"/>
    </row>
    <row r="457" spans="1:15">
      <c r="A457" s="4"/>
      <c r="C457" s="4"/>
      <c r="G457" s="4"/>
      <c r="J457" s="4"/>
      <c r="L457" s="3"/>
      <c r="O457" s="4"/>
    </row>
    <row r="458" spans="1:15">
      <c r="A458" s="4"/>
      <c r="C458" s="4"/>
      <c r="G458" s="4"/>
      <c r="J458" s="4"/>
      <c r="L458" s="3"/>
      <c r="O458" s="4"/>
    </row>
    <row r="459" spans="1:15">
      <c r="A459" s="4"/>
      <c r="C459" s="4"/>
      <c r="G459" s="4"/>
      <c r="J459" s="4"/>
      <c r="L459" s="3"/>
      <c r="O459" s="4"/>
    </row>
    <row r="460" spans="1:15">
      <c r="A460" s="4"/>
      <c r="C460" s="4"/>
      <c r="G460" s="4"/>
      <c r="J460" s="4"/>
      <c r="L460" s="3"/>
      <c r="O460" s="4"/>
    </row>
    <row r="461" spans="1:15">
      <c r="A461" s="4"/>
      <c r="C461" s="4"/>
      <c r="G461" s="4"/>
      <c r="J461" s="4"/>
      <c r="L461" s="3"/>
      <c r="O461" s="4"/>
    </row>
    <row r="462" spans="1:15">
      <c r="A462" s="4"/>
      <c r="C462" s="4"/>
      <c r="G462" s="4"/>
      <c r="J462" s="4"/>
      <c r="L462" s="3"/>
      <c r="O462" s="4"/>
    </row>
    <row r="463" spans="1:15">
      <c r="A463" s="4"/>
      <c r="C463" s="4"/>
      <c r="G463" s="4"/>
      <c r="J463" s="4"/>
      <c r="L463" s="3"/>
      <c r="O463" s="4"/>
    </row>
    <row r="464" spans="1:15">
      <c r="A464" s="4"/>
      <c r="C464" s="4"/>
      <c r="G464" s="4"/>
      <c r="J464" s="4"/>
      <c r="L464" s="3"/>
      <c r="O464" s="4"/>
    </row>
    <row r="465" spans="1:15">
      <c r="A465" s="4"/>
      <c r="C465" s="4"/>
      <c r="G465" s="4"/>
      <c r="J465" s="4"/>
      <c r="L465" s="3"/>
      <c r="O465" s="4"/>
    </row>
    <row r="466" spans="1:15">
      <c r="A466" s="4"/>
      <c r="C466" s="4"/>
      <c r="G466" s="4"/>
      <c r="J466" s="4"/>
      <c r="L466" s="3"/>
      <c r="O466" s="4"/>
    </row>
    <row r="467" spans="1:15">
      <c r="A467" s="4"/>
      <c r="C467" s="4"/>
      <c r="G467" s="4"/>
      <c r="J467" s="4"/>
      <c r="L467" s="3"/>
      <c r="O467" s="4"/>
    </row>
    <row r="468" spans="1:15">
      <c r="A468" s="4"/>
      <c r="C468" s="4"/>
      <c r="G468" s="4"/>
      <c r="J468" s="4"/>
      <c r="L468" s="3"/>
      <c r="O468" s="4"/>
    </row>
    <row r="469" spans="1:15">
      <c r="A469" s="4"/>
      <c r="C469" s="4"/>
      <c r="G469" s="4"/>
      <c r="J469" s="4"/>
      <c r="L469" s="3"/>
      <c r="O469" s="4"/>
    </row>
    <row r="470" spans="1:15">
      <c r="A470" s="4"/>
      <c r="C470" s="4"/>
      <c r="G470" s="4"/>
      <c r="J470" s="4"/>
      <c r="L470" s="3"/>
      <c r="O470" s="4"/>
    </row>
    <row r="471" spans="1:15">
      <c r="A471" s="4"/>
      <c r="C471" s="4"/>
      <c r="G471" s="4"/>
      <c r="J471" s="4"/>
      <c r="L471" s="3"/>
      <c r="O471" s="4"/>
    </row>
    <row r="472" spans="1:15">
      <c r="A472" s="4"/>
      <c r="C472" s="4"/>
      <c r="G472" s="4"/>
      <c r="J472" s="4"/>
      <c r="L472" s="3"/>
      <c r="O472" s="4"/>
    </row>
    <row r="473" spans="1:15">
      <c r="A473" s="4"/>
      <c r="C473" s="4"/>
      <c r="G473" s="4"/>
      <c r="J473" s="4"/>
      <c r="L473" s="3"/>
      <c r="O473" s="4"/>
    </row>
    <row r="474" spans="1:15">
      <c r="A474" s="4"/>
      <c r="C474" s="4"/>
      <c r="G474" s="4"/>
      <c r="J474" s="4"/>
      <c r="L474" s="3"/>
      <c r="O474" s="4"/>
    </row>
    <row r="475" spans="1:15">
      <c r="A475" s="4"/>
      <c r="C475" s="4"/>
      <c r="G475" s="4"/>
      <c r="J475" s="4"/>
      <c r="L475" s="3"/>
      <c r="O475" s="4"/>
    </row>
    <row r="476" spans="1:15">
      <c r="A476" s="4"/>
      <c r="C476" s="4"/>
      <c r="G476" s="4"/>
      <c r="J476" s="4"/>
      <c r="L476" s="3"/>
      <c r="O476" s="4"/>
    </row>
    <row r="477" spans="1:15">
      <c r="A477" s="4"/>
      <c r="C477" s="4"/>
      <c r="G477" s="4"/>
      <c r="J477" s="4"/>
      <c r="L477" s="3"/>
      <c r="O477" s="4"/>
    </row>
    <row r="478" spans="1:15">
      <c r="A478" s="4"/>
      <c r="C478" s="4"/>
      <c r="G478" s="4"/>
      <c r="J478" s="4"/>
      <c r="L478" s="3"/>
      <c r="O478" s="4"/>
    </row>
    <row r="479" spans="1:15">
      <c r="A479" s="4"/>
      <c r="C479" s="4"/>
      <c r="G479" s="4"/>
      <c r="J479" s="4"/>
      <c r="L479" s="3"/>
      <c r="O479" s="4"/>
    </row>
    <row r="480" spans="1:15">
      <c r="A480" s="4"/>
      <c r="C480" s="4"/>
      <c r="G480" s="4"/>
      <c r="J480" s="4"/>
      <c r="L480" s="3"/>
      <c r="O480" s="4"/>
    </row>
    <row r="481" spans="1:15">
      <c r="A481" s="4"/>
      <c r="C481" s="4"/>
      <c r="G481" s="4"/>
      <c r="J481" s="4"/>
      <c r="L481" s="3"/>
      <c r="O481" s="4"/>
    </row>
    <row r="482" spans="1:15">
      <c r="A482" s="4"/>
      <c r="C482" s="4"/>
      <c r="G482" s="4"/>
      <c r="J482" s="4"/>
      <c r="L482" s="3"/>
      <c r="O482" s="4"/>
    </row>
    <row r="483" spans="1:15">
      <c r="A483" s="4"/>
      <c r="C483" s="4"/>
      <c r="G483" s="4"/>
      <c r="J483" s="4"/>
      <c r="L483" s="3"/>
      <c r="O483" s="4"/>
    </row>
    <row r="484" spans="1:15">
      <c r="A484" s="4"/>
      <c r="C484" s="4"/>
      <c r="G484" s="4"/>
      <c r="J484" s="4"/>
      <c r="L484" s="3"/>
      <c r="O484" s="4"/>
    </row>
    <row r="485" spans="1:15">
      <c r="A485" s="4"/>
      <c r="C485" s="4"/>
      <c r="G485" s="4"/>
      <c r="J485" s="4"/>
      <c r="L485" s="3"/>
      <c r="O485" s="4"/>
    </row>
    <row r="486" spans="1:15">
      <c r="A486" s="4"/>
      <c r="C486" s="4"/>
      <c r="G486" s="4"/>
      <c r="J486" s="4"/>
      <c r="L486" s="3"/>
      <c r="O486" s="4"/>
    </row>
    <row r="487" spans="1:15">
      <c r="A487" s="4"/>
      <c r="C487" s="4"/>
      <c r="G487" s="4"/>
      <c r="J487" s="4"/>
      <c r="L487" s="3"/>
      <c r="O487" s="4"/>
    </row>
    <row r="488" spans="1:15">
      <c r="A488" s="4"/>
      <c r="C488" s="4"/>
      <c r="G488" s="4"/>
      <c r="J488" s="4"/>
      <c r="L488" s="3"/>
      <c r="O488" s="4"/>
    </row>
    <row r="489" spans="1:15">
      <c r="A489" s="4"/>
      <c r="C489" s="4"/>
      <c r="G489" s="4"/>
      <c r="J489" s="4"/>
      <c r="L489" s="3"/>
      <c r="O489" s="4"/>
    </row>
    <row r="490" spans="1:15">
      <c r="A490" s="4"/>
      <c r="C490" s="4"/>
      <c r="G490" s="4"/>
      <c r="J490" s="4"/>
      <c r="L490" s="3"/>
      <c r="O490" s="4"/>
    </row>
    <row r="491" spans="1:15">
      <c r="A491" s="4"/>
      <c r="C491" s="4"/>
      <c r="G491" s="4"/>
      <c r="J491" s="4"/>
      <c r="L491" s="3"/>
      <c r="O491" s="4"/>
    </row>
    <row r="492" spans="1:15">
      <c r="A492" s="4"/>
      <c r="C492" s="4"/>
      <c r="G492" s="4"/>
      <c r="J492" s="4"/>
      <c r="L492" s="3"/>
      <c r="O492" s="4"/>
    </row>
    <row r="493" spans="1:15">
      <c r="A493" s="4"/>
      <c r="C493" s="4"/>
      <c r="G493" s="4"/>
      <c r="J493" s="4"/>
      <c r="L493" s="3"/>
      <c r="O493" s="4"/>
    </row>
    <row r="494" spans="1:15">
      <c r="A494" s="4"/>
      <c r="C494" s="4"/>
      <c r="G494" s="4"/>
      <c r="J494" s="4"/>
      <c r="L494" s="3"/>
      <c r="O494" s="4"/>
    </row>
    <row r="495" spans="1:15">
      <c r="A495" s="4"/>
      <c r="C495" s="4"/>
      <c r="G495" s="4"/>
      <c r="J495" s="4"/>
      <c r="L495" s="3"/>
      <c r="O495" s="4"/>
    </row>
    <row r="496" spans="1:15">
      <c r="A496" s="4"/>
      <c r="C496" s="4"/>
      <c r="G496" s="4"/>
      <c r="J496" s="4"/>
      <c r="L496" s="3"/>
      <c r="O496" s="4"/>
    </row>
    <row r="497" spans="1:15">
      <c r="A497" s="4"/>
      <c r="C497" s="4"/>
      <c r="G497" s="4"/>
      <c r="J497" s="4"/>
      <c r="L497" s="3"/>
      <c r="O497" s="4"/>
    </row>
    <row r="498" spans="1:15">
      <c r="A498" s="4"/>
      <c r="C498" s="4"/>
      <c r="G498" s="4"/>
      <c r="J498" s="4"/>
      <c r="L498" s="3"/>
      <c r="O498" s="4"/>
    </row>
    <row r="499" spans="1:15">
      <c r="A499" s="4"/>
      <c r="C499" s="4"/>
      <c r="G499" s="4"/>
      <c r="J499" s="4"/>
      <c r="L499" s="3"/>
      <c r="O499" s="4"/>
    </row>
    <row r="500" spans="1:15">
      <c r="A500" s="4"/>
      <c r="C500" s="4"/>
      <c r="G500" s="4"/>
      <c r="J500" s="4"/>
      <c r="L500" s="3"/>
      <c r="O500" s="4"/>
    </row>
    <row r="501" spans="1:15">
      <c r="A501" s="4"/>
      <c r="C501" s="4"/>
      <c r="G501" s="4"/>
      <c r="J501" s="4"/>
      <c r="L501" s="3"/>
      <c r="O501" s="4"/>
    </row>
    <row r="502" spans="1:15">
      <c r="A502" s="4"/>
      <c r="C502" s="4"/>
      <c r="G502" s="4"/>
      <c r="J502" s="4"/>
      <c r="L502" s="3"/>
      <c r="O502" s="4"/>
    </row>
    <row r="503" spans="1:15">
      <c r="A503" s="4"/>
      <c r="C503" s="4"/>
      <c r="G503" s="4"/>
      <c r="J503" s="4"/>
      <c r="L503" s="3"/>
      <c r="O503" s="4"/>
    </row>
    <row r="504" spans="1:15">
      <c r="A504" s="4"/>
      <c r="C504" s="4"/>
      <c r="G504" s="4"/>
      <c r="J504" s="4"/>
      <c r="L504" s="3"/>
      <c r="O504" s="4"/>
    </row>
    <row r="505" spans="1:15">
      <c r="A505" s="4"/>
      <c r="C505" s="4"/>
      <c r="G505" s="4"/>
      <c r="J505" s="4"/>
      <c r="L505" s="3"/>
      <c r="O505" s="4"/>
    </row>
    <row r="506" spans="1:15">
      <c r="A506" s="4"/>
      <c r="C506" s="4"/>
      <c r="G506" s="4"/>
      <c r="J506" s="4"/>
      <c r="L506" s="3"/>
      <c r="O506" s="4"/>
    </row>
    <row r="507" spans="1:15">
      <c r="A507" s="4"/>
      <c r="C507" s="4"/>
      <c r="G507" s="4"/>
      <c r="J507" s="4"/>
      <c r="L507" s="3"/>
      <c r="O507" s="4"/>
    </row>
    <row r="508" spans="1:15">
      <c r="A508" s="4"/>
      <c r="C508" s="4"/>
      <c r="G508" s="4"/>
      <c r="J508" s="4"/>
      <c r="L508" s="3"/>
      <c r="O508" s="4"/>
    </row>
    <row r="509" spans="1:15">
      <c r="A509" s="4"/>
      <c r="C509" s="4"/>
      <c r="G509" s="4"/>
      <c r="J509" s="4"/>
      <c r="L509" s="3"/>
      <c r="O509" s="4"/>
    </row>
    <row r="510" spans="1:15">
      <c r="A510" s="4"/>
      <c r="C510" s="4"/>
      <c r="G510" s="4"/>
      <c r="J510" s="4"/>
      <c r="L510" s="3"/>
      <c r="O510" s="4"/>
    </row>
    <row r="511" spans="1:15">
      <c r="A511" s="4"/>
      <c r="C511" s="4"/>
      <c r="G511" s="4"/>
      <c r="J511" s="4"/>
      <c r="L511" s="3"/>
      <c r="O511" s="4"/>
    </row>
    <row r="512" spans="1:15">
      <c r="A512" s="4"/>
      <c r="C512" s="4"/>
      <c r="G512" s="4"/>
      <c r="J512" s="4"/>
      <c r="L512" s="3"/>
      <c r="O512" s="4"/>
    </row>
    <row r="513" spans="1:15">
      <c r="A513" s="4"/>
      <c r="C513" s="4"/>
      <c r="G513" s="4"/>
      <c r="J513" s="4"/>
      <c r="L513" s="3"/>
      <c r="O513" s="4"/>
    </row>
    <row r="514" spans="1:15">
      <c r="A514" s="4"/>
      <c r="C514" s="4"/>
      <c r="G514" s="4"/>
      <c r="J514" s="4"/>
      <c r="L514" s="3"/>
      <c r="O514" s="4"/>
    </row>
    <row r="515" spans="1:15">
      <c r="A515" s="4"/>
      <c r="C515" s="4"/>
      <c r="G515" s="4"/>
      <c r="J515" s="4"/>
      <c r="L515" s="3"/>
      <c r="O515" s="4"/>
    </row>
    <row r="516" spans="1:15">
      <c r="A516" s="4"/>
      <c r="C516" s="4"/>
      <c r="G516" s="4"/>
      <c r="J516" s="4"/>
      <c r="L516" s="3"/>
      <c r="O516" s="4"/>
    </row>
    <row r="517" spans="1:15">
      <c r="A517" s="4"/>
      <c r="C517" s="4"/>
      <c r="G517" s="4"/>
      <c r="J517" s="4"/>
      <c r="L517" s="3"/>
      <c r="O517" s="4"/>
    </row>
    <row r="518" spans="1:15">
      <c r="A518" s="4"/>
      <c r="C518" s="4"/>
      <c r="G518" s="4"/>
      <c r="J518" s="4"/>
      <c r="L518" s="3"/>
      <c r="O518" s="4"/>
    </row>
    <row r="519" spans="1:15">
      <c r="A519" s="4"/>
      <c r="C519" s="4"/>
      <c r="G519" s="4"/>
      <c r="J519" s="4"/>
      <c r="L519" s="3"/>
      <c r="O519" s="4"/>
    </row>
    <row r="520" spans="1:15">
      <c r="A520" s="4"/>
      <c r="C520" s="4"/>
      <c r="G520" s="4"/>
      <c r="J520" s="4"/>
      <c r="L520" s="3"/>
      <c r="O520" s="4"/>
    </row>
    <row r="521" spans="1:15">
      <c r="A521" s="4"/>
      <c r="C521" s="4"/>
      <c r="G521" s="4"/>
      <c r="J521" s="4"/>
      <c r="L521" s="3"/>
      <c r="O521" s="4"/>
    </row>
    <row r="522" spans="1:15">
      <c r="A522" s="4"/>
      <c r="C522" s="4"/>
      <c r="G522" s="4"/>
      <c r="J522" s="4"/>
      <c r="L522" s="3"/>
      <c r="O522" s="4"/>
    </row>
    <row r="523" spans="1:15">
      <c r="A523" s="4"/>
      <c r="C523" s="4"/>
      <c r="G523" s="4"/>
      <c r="J523" s="4"/>
      <c r="L523" s="3"/>
      <c r="O523" s="4"/>
    </row>
    <row r="524" spans="1:15">
      <c r="A524" s="4"/>
      <c r="C524" s="4"/>
      <c r="G524" s="4"/>
      <c r="J524" s="4"/>
      <c r="L524" s="3"/>
      <c r="O524" s="4"/>
    </row>
    <row r="525" spans="1:15">
      <c r="A525" s="4"/>
      <c r="C525" s="4"/>
      <c r="G525" s="4"/>
      <c r="J525" s="4"/>
      <c r="L525" s="3"/>
      <c r="O525" s="4"/>
    </row>
    <row r="526" spans="1:15">
      <c r="A526" s="4"/>
      <c r="C526" s="4"/>
      <c r="G526" s="4"/>
      <c r="J526" s="4"/>
      <c r="L526" s="3"/>
      <c r="O526" s="4"/>
    </row>
    <row r="527" spans="1:15">
      <c r="A527" s="4"/>
      <c r="C527" s="4"/>
      <c r="G527" s="4"/>
      <c r="J527" s="4"/>
      <c r="L527" s="3"/>
      <c r="O527" s="4"/>
    </row>
    <row r="528" spans="1:15">
      <c r="A528" s="4"/>
      <c r="C528" s="4"/>
      <c r="G528" s="4"/>
      <c r="J528" s="4"/>
      <c r="L528" s="3"/>
      <c r="O528" s="4"/>
    </row>
    <row r="529" spans="1:15">
      <c r="A529" s="4"/>
      <c r="C529" s="4"/>
      <c r="G529" s="4"/>
      <c r="J529" s="4"/>
      <c r="L529" s="3"/>
      <c r="O529" s="4"/>
    </row>
    <row r="530" spans="1:15">
      <c r="A530" s="4"/>
      <c r="C530" s="4"/>
      <c r="G530" s="4"/>
      <c r="J530" s="4"/>
      <c r="L530" s="3"/>
      <c r="O530" s="4"/>
    </row>
    <row r="531" spans="1:15">
      <c r="A531" s="4"/>
      <c r="C531" s="4"/>
      <c r="G531" s="4"/>
      <c r="J531" s="4"/>
      <c r="L531" s="3"/>
      <c r="O531" s="4"/>
    </row>
    <row r="532" spans="1:15">
      <c r="A532" s="4"/>
      <c r="C532" s="4"/>
      <c r="G532" s="4"/>
      <c r="J532" s="4"/>
      <c r="L532" s="3"/>
      <c r="O532" s="4"/>
    </row>
    <row r="533" spans="1:15">
      <c r="A533" s="4"/>
      <c r="C533" s="4"/>
      <c r="G533" s="4"/>
      <c r="J533" s="4"/>
      <c r="L533" s="3"/>
      <c r="O533" s="4"/>
    </row>
    <row r="534" spans="1:15">
      <c r="A534" s="4"/>
      <c r="C534" s="4"/>
      <c r="G534" s="4"/>
      <c r="J534" s="4"/>
      <c r="L534" s="3"/>
      <c r="O534" s="4"/>
    </row>
    <row r="535" spans="1:15">
      <c r="A535" s="4"/>
      <c r="C535" s="4"/>
      <c r="G535" s="4"/>
      <c r="J535" s="4"/>
      <c r="L535" s="3"/>
      <c r="O535" s="4"/>
    </row>
    <row r="536" spans="1:15">
      <c r="A536" s="4"/>
      <c r="C536" s="4"/>
      <c r="G536" s="4"/>
      <c r="J536" s="4"/>
      <c r="L536" s="3"/>
      <c r="O536" s="4"/>
    </row>
    <row r="537" spans="1:15">
      <c r="A537" s="4"/>
      <c r="C537" s="4"/>
      <c r="G537" s="4"/>
      <c r="J537" s="4"/>
      <c r="L537" s="3"/>
      <c r="O537" s="4"/>
    </row>
    <row r="538" spans="1:15">
      <c r="A538" s="4"/>
      <c r="C538" s="4"/>
      <c r="G538" s="4"/>
      <c r="J538" s="4"/>
      <c r="L538" s="3"/>
      <c r="O538" s="4"/>
    </row>
    <row r="539" spans="1:15">
      <c r="A539" s="4"/>
      <c r="C539" s="4"/>
      <c r="G539" s="4"/>
      <c r="J539" s="4"/>
      <c r="L539" s="3"/>
      <c r="O539" s="4"/>
    </row>
    <row r="540" spans="1:15">
      <c r="A540" s="4"/>
      <c r="C540" s="4"/>
      <c r="G540" s="4"/>
      <c r="J540" s="4"/>
      <c r="L540" s="3"/>
      <c r="O540" s="4"/>
    </row>
    <row r="541" spans="1:15">
      <c r="A541" s="4"/>
      <c r="C541" s="4"/>
      <c r="G541" s="4"/>
      <c r="J541" s="4"/>
      <c r="L541" s="3"/>
      <c r="O541" s="4"/>
    </row>
    <row r="542" spans="1:15">
      <c r="A542" s="4"/>
      <c r="C542" s="4"/>
      <c r="G542" s="4"/>
      <c r="J542" s="4"/>
      <c r="L542" s="3"/>
      <c r="O542" s="4"/>
    </row>
    <row r="543" spans="1:15">
      <c r="A543" s="4"/>
      <c r="C543" s="4"/>
      <c r="G543" s="4"/>
      <c r="J543" s="4"/>
      <c r="L543" s="3"/>
      <c r="O543" s="4"/>
    </row>
    <row r="544" spans="1:15">
      <c r="A544" s="4"/>
      <c r="C544" s="4"/>
      <c r="G544" s="4"/>
      <c r="J544" s="4"/>
      <c r="L544" s="3"/>
      <c r="O544" s="4"/>
    </row>
    <row r="545" spans="1:15">
      <c r="A545" s="4"/>
      <c r="C545" s="4"/>
      <c r="G545" s="4"/>
      <c r="J545" s="4"/>
      <c r="L545" s="3"/>
      <c r="O545" s="4"/>
    </row>
    <row r="546" spans="1:15">
      <c r="A546" s="4"/>
      <c r="C546" s="4"/>
      <c r="G546" s="4"/>
      <c r="J546" s="4"/>
      <c r="L546" s="3"/>
      <c r="O546" s="4"/>
    </row>
    <row r="547" spans="1:15">
      <c r="A547" s="4"/>
      <c r="C547" s="4"/>
      <c r="G547" s="4"/>
      <c r="J547" s="4"/>
      <c r="L547" s="3"/>
      <c r="O547" s="4"/>
    </row>
    <row r="548" spans="1:15">
      <c r="A548" s="4"/>
      <c r="C548" s="4"/>
      <c r="G548" s="4"/>
      <c r="J548" s="4"/>
      <c r="L548" s="3"/>
      <c r="O548" s="4"/>
    </row>
    <row r="549" spans="1:15">
      <c r="A549" s="4"/>
      <c r="C549" s="4"/>
      <c r="G549" s="4"/>
      <c r="J549" s="4"/>
      <c r="L549" s="3"/>
      <c r="O549" s="4"/>
    </row>
    <row r="550" spans="1:15">
      <c r="A550" s="4"/>
      <c r="C550" s="4"/>
      <c r="G550" s="4"/>
      <c r="J550" s="4"/>
      <c r="L550" s="3"/>
      <c r="O550" s="4"/>
    </row>
    <row r="551" spans="1:15">
      <c r="A551" s="4"/>
      <c r="C551" s="4"/>
      <c r="G551" s="4"/>
      <c r="J551" s="4"/>
      <c r="L551" s="3"/>
      <c r="O551" s="4"/>
    </row>
    <row r="552" spans="1:15">
      <c r="A552" s="4"/>
      <c r="C552" s="4"/>
      <c r="G552" s="4"/>
      <c r="J552" s="4"/>
      <c r="L552" s="3"/>
      <c r="O552" s="4"/>
    </row>
    <row r="553" spans="1:15">
      <c r="A553" s="4"/>
      <c r="C553" s="4"/>
      <c r="G553" s="4"/>
      <c r="J553" s="4"/>
      <c r="L553" s="3"/>
      <c r="O553" s="4"/>
    </row>
    <row r="554" spans="1:15">
      <c r="A554" s="4"/>
      <c r="C554" s="4"/>
      <c r="G554" s="4"/>
      <c r="J554" s="4"/>
      <c r="L554" s="3"/>
      <c r="O554" s="4"/>
    </row>
    <row r="555" spans="1:15">
      <c r="A555" s="4"/>
      <c r="C555" s="4"/>
      <c r="G555" s="4"/>
      <c r="J555" s="4"/>
      <c r="L555" s="3"/>
      <c r="O555" s="4"/>
    </row>
    <row r="556" spans="1:15">
      <c r="A556" s="4"/>
      <c r="C556" s="4"/>
      <c r="G556" s="4"/>
      <c r="J556" s="4"/>
      <c r="L556" s="3"/>
      <c r="O556" s="4"/>
    </row>
    <row r="557" spans="1:15">
      <c r="A557" s="4"/>
      <c r="C557" s="4"/>
      <c r="G557" s="4"/>
      <c r="J557" s="4"/>
      <c r="L557" s="3"/>
      <c r="O557" s="4"/>
    </row>
    <row r="558" spans="1:15">
      <c r="A558" s="4"/>
      <c r="C558" s="4"/>
      <c r="G558" s="4"/>
      <c r="J558" s="4"/>
      <c r="L558" s="3"/>
      <c r="O558" s="4"/>
    </row>
    <row r="559" spans="1:15">
      <c r="A559" s="4"/>
      <c r="C559" s="4"/>
      <c r="G559" s="4"/>
      <c r="J559" s="4"/>
      <c r="L559" s="3"/>
      <c r="O559" s="4"/>
    </row>
    <row r="560" spans="1:15">
      <c r="A560" s="4"/>
      <c r="C560" s="4"/>
      <c r="G560" s="4"/>
      <c r="J560" s="4"/>
      <c r="L560" s="3"/>
      <c r="O560" s="4"/>
    </row>
    <row r="561" spans="1:15">
      <c r="A561" s="4"/>
      <c r="C561" s="4"/>
      <c r="G561" s="4"/>
      <c r="J561" s="4"/>
      <c r="L561" s="3"/>
      <c r="O561" s="4"/>
    </row>
    <row r="562" spans="1:15">
      <c r="A562" s="4"/>
      <c r="C562" s="4"/>
      <c r="G562" s="4"/>
      <c r="J562" s="4"/>
      <c r="L562" s="3"/>
      <c r="O562" s="4"/>
    </row>
    <row r="563" spans="1:15">
      <c r="A563" s="4"/>
      <c r="C563" s="4"/>
      <c r="G563" s="4"/>
      <c r="J563" s="4"/>
      <c r="L563" s="3"/>
      <c r="O563" s="4"/>
    </row>
    <row r="564" spans="1:15">
      <c r="A564" s="4"/>
      <c r="C564" s="4"/>
      <c r="G564" s="4"/>
      <c r="J564" s="4"/>
      <c r="L564" s="3"/>
      <c r="O564" s="4"/>
    </row>
    <row r="565" spans="1:15">
      <c r="A565" s="4"/>
      <c r="C565" s="4"/>
      <c r="G565" s="4"/>
      <c r="J565" s="4"/>
      <c r="L565" s="3"/>
      <c r="O565" s="4"/>
    </row>
    <row r="566" spans="1:15">
      <c r="A566" s="4"/>
      <c r="C566" s="4"/>
      <c r="G566" s="4"/>
      <c r="J566" s="4"/>
      <c r="L566" s="3"/>
      <c r="O566" s="4"/>
    </row>
    <row r="567" spans="1:15">
      <c r="A567" s="4"/>
      <c r="C567" s="4"/>
      <c r="G567" s="4"/>
      <c r="J567" s="4"/>
      <c r="L567" s="3"/>
      <c r="O567" s="4"/>
    </row>
    <row r="568" spans="1:15">
      <c r="A568" s="4"/>
      <c r="C568" s="4"/>
      <c r="G568" s="4"/>
      <c r="J568" s="4"/>
      <c r="L568" s="3"/>
      <c r="O568" s="4"/>
    </row>
    <row r="569" spans="1:15">
      <c r="A569" s="4"/>
      <c r="C569" s="4"/>
      <c r="G569" s="4"/>
      <c r="J569" s="4"/>
      <c r="L569" s="3"/>
      <c r="O569" s="4"/>
    </row>
    <row r="570" spans="1:15">
      <c r="A570" s="4"/>
      <c r="C570" s="4"/>
      <c r="G570" s="4"/>
      <c r="J570" s="4"/>
      <c r="L570" s="3"/>
      <c r="O570" s="4"/>
    </row>
    <row r="571" spans="1:15">
      <c r="A571" s="4"/>
      <c r="C571" s="4"/>
      <c r="G571" s="4"/>
      <c r="J571" s="4"/>
      <c r="L571" s="3"/>
      <c r="O571" s="4"/>
    </row>
    <row r="572" spans="1:15">
      <c r="A572" s="4"/>
      <c r="C572" s="4"/>
      <c r="G572" s="4"/>
      <c r="J572" s="4"/>
      <c r="L572" s="3"/>
      <c r="O572" s="4"/>
    </row>
    <row r="573" spans="1:15">
      <c r="A573" s="4"/>
      <c r="C573" s="4"/>
      <c r="G573" s="4"/>
      <c r="J573" s="4"/>
      <c r="L573" s="3"/>
      <c r="O573" s="4"/>
    </row>
    <row r="574" spans="1:15">
      <c r="A574" s="4"/>
      <c r="C574" s="4"/>
      <c r="G574" s="4"/>
      <c r="J574" s="4"/>
      <c r="L574" s="3"/>
      <c r="O574" s="4"/>
    </row>
    <row r="575" spans="1:15">
      <c r="A575" s="4"/>
      <c r="C575" s="4"/>
      <c r="G575" s="4"/>
      <c r="J575" s="4"/>
      <c r="L575" s="3"/>
      <c r="O575" s="4"/>
    </row>
    <row r="576" spans="1:15">
      <c r="A576" s="4"/>
      <c r="C576" s="4"/>
      <c r="G576" s="4"/>
      <c r="J576" s="4"/>
      <c r="L576" s="3"/>
      <c r="O576" s="4"/>
    </row>
    <row r="577" spans="1:15">
      <c r="A577" s="4"/>
      <c r="C577" s="4"/>
      <c r="G577" s="4"/>
      <c r="J577" s="4"/>
      <c r="L577" s="3"/>
      <c r="O577" s="4"/>
    </row>
    <row r="578" spans="1:15">
      <c r="A578" s="4"/>
      <c r="C578" s="4"/>
      <c r="G578" s="4"/>
      <c r="J578" s="4"/>
      <c r="L578" s="3"/>
      <c r="O578" s="4"/>
    </row>
    <row r="579" spans="1:15">
      <c r="A579" s="4"/>
      <c r="C579" s="4"/>
      <c r="G579" s="4"/>
      <c r="J579" s="4"/>
      <c r="L579" s="3"/>
      <c r="O579" s="4"/>
    </row>
    <row r="580" spans="1:15">
      <c r="A580" s="4"/>
      <c r="C580" s="4"/>
      <c r="G580" s="4"/>
      <c r="J580" s="4"/>
      <c r="L580" s="3"/>
      <c r="O580" s="4"/>
    </row>
    <row r="581" spans="1:15">
      <c r="A581" s="4"/>
      <c r="C581" s="4"/>
      <c r="G581" s="4"/>
      <c r="J581" s="4"/>
      <c r="L581" s="3"/>
      <c r="O581" s="4"/>
    </row>
    <row r="582" spans="1:15">
      <c r="A582" s="4"/>
      <c r="C582" s="4"/>
      <c r="G582" s="4"/>
      <c r="J582" s="4"/>
      <c r="L582" s="3"/>
      <c r="O582" s="4"/>
    </row>
    <row r="583" spans="1:15">
      <c r="A583" s="4"/>
      <c r="C583" s="4"/>
      <c r="G583" s="4"/>
      <c r="J583" s="4"/>
      <c r="L583" s="3"/>
      <c r="O583" s="4"/>
    </row>
    <row r="584" spans="1:15">
      <c r="A584" s="4"/>
      <c r="C584" s="4"/>
      <c r="G584" s="4"/>
      <c r="J584" s="4"/>
      <c r="L584" s="3"/>
      <c r="O584" s="4"/>
    </row>
    <row r="585" spans="1:15">
      <c r="A585" s="4"/>
      <c r="C585" s="4"/>
      <c r="G585" s="4"/>
      <c r="J585" s="4"/>
      <c r="L585" s="3"/>
      <c r="O585" s="4"/>
    </row>
    <row r="586" spans="1:15">
      <c r="A586" s="4"/>
      <c r="C586" s="4"/>
      <c r="G586" s="4"/>
      <c r="J586" s="4"/>
      <c r="L586" s="3"/>
      <c r="O586" s="4"/>
    </row>
    <row r="587" spans="1:15">
      <c r="A587" s="4"/>
      <c r="C587" s="4"/>
      <c r="G587" s="4"/>
      <c r="J587" s="4"/>
      <c r="L587" s="3"/>
      <c r="O587" s="4"/>
    </row>
    <row r="588" spans="1:15">
      <c r="A588" s="4"/>
      <c r="C588" s="4"/>
      <c r="G588" s="4"/>
      <c r="J588" s="4"/>
      <c r="L588" s="3"/>
      <c r="O588" s="4"/>
    </row>
    <row r="589" spans="1:15">
      <c r="A589" s="4"/>
      <c r="C589" s="4"/>
      <c r="G589" s="4"/>
      <c r="J589" s="4"/>
      <c r="L589" s="3"/>
      <c r="O589" s="4"/>
    </row>
    <row r="590" spans="1:15">
      <c r="A590" s="4"/>
      <c r="C590" s="4"/>
      <c r="G590" s="4"/>
      <c r="J590" s="4"/>
      <c r="L590" s="3"/>
      <c r="O590" s="4"/>
    </row>
    <row r="591" spans="1:15">
      <c r="A591" s="4"/>
      <c r="C591" s="4"/>
      <c r="G591" s="4"/>
      <c r="J591" s="4"/>
      <c r="L591" s="3"/>
      <c r="O591" s="4"/>
    </row>
    <row r="592" spans="1:15">
      <c r="A592" s="4"/>
      <c r="C592" s="4"/>
      <c r="G592" s="4"/>
      <c r="J592" s="4"/>
      <c r="L592" s="3"/>
      <c r="O592" s="4"/>
    </row>
    <row r="593" spans="1:15">
      <c r="A593" s="4"/>
      <c r="C593" s="4"/>
      <c r="G593" s="4"/>
      <c r="J593" s="4"/>
      <c r="L593" s="3"/>
      <c r="O593" s="4"/>
    </row>
    <row r="594" spans="1:15">
      <c r="A594" s="4"/>
      <c r="C594" s="4"/>
      <c r="G594" s="4"/>
      <c r="J594" s="4"/>
      <c r="L594" s="3"/>
      <c r="O594" s="4"/>
    </row>
    <row r="595" spans="1:15">
      <c r="A595" s="4"/>
      <c r="C595" s="4"/>
      <c r="G595" s="4"/>
      <c r="J595" s="4"/>
      <c r="L595" s="3"/>
      <c r="O595" s="4"/>
    </row>
    <row r="596" spans="1:15">
      <c r="A596" s="4"/>
      <c r="C596" s="4"/>
      <c r="G596" s="4"/>
      <c r="J596" s="4"/>
      <c r="L596" s="3"/>
      <c r="O596" s="4"/>
    </row>
    <row r="597" spans="1:15">
      <c r="A597" s="4"/>
      <c r="C597" s="4"/>
      <c r="G597" s="4"/>
      <c r="J597" s="4"/>
      <c r="L597" s="3"/>
      <c r="O597" s="4"/>
    </row>
    <row r="598" spans="1:15">
      <c r="A598" s="4"/>
      <c r="C598" s="4"/>
      <c r="G598" s="4"/>
      <c r="J598" s="4"/>
      <c r="L598" s="3"/>
      <c r="O598" s="4"/>
    </row>
    <row r="599" spans="1:15">
      <c r="A599" s="4"/>
      <c r="C599" s="4"/>
      <c r="G599" s="4"/>
      <c r="J599" s="4"/>
      <c r="L599" s="3"/>
      <c r="O599" s="4"/>
    </row>
    <row r="600" spans="1:15">
      <c r="A600" s="4"/>
      <c r="C600" s="4"/>
      <c r="G600" s="4"/>
      <c r="J600" s="4"/>
      <c r="L600" s="3"/>
      <c r="O600" s="4"/>
    </row>
    <row r="601" spans="1:15">
      <c r="A601" s="4"/>
      <c r="C601" s="4"/>
      <c r="G601" s="4"/>
      <c r="J601" s="4"/>
      <c r="L601" s="3"/>
      <c r="O601" s="4"/>
    </row>
    <row r="602" spans="1:15">
      <c r="A602" s="4"/>
      <c r="C602" s="4"/>
      <c r="G602" s="4"/>
      <c r="J602" s="4"/>
      <c r="L602" s="3"/>
      <c r="O602" s="4"/>
    </row>
    <row r="603" spans="1:15">
      <c r="A603" s="4"/>
      <c r="C603" s="4"/>
      <c r="G603" s="4"/>
      <c r="J603" s="4"/>
      <c r="L603" s="3"/>
      <c r="O603" s="4"/>
    </row>
    <row r="604" spans="1:15">
      <c r="A604" s="4"/>
      <c r="C604" s="4"/>
      <c r="G604" s="4"/>
      <c r="J604" s="4"/>
      <c r="L604" s="3"/>
      <c r="O604" s="4"/>
    </row>
    <row r="605" spans="1:15">
      <c r="A605" s="4"/>
      <c r="C605" s="4"/>
      <c r="G605" s="4"/>
      <c r="J605" s="4"/>
      <c r="L605" s="3"/>
      <c r="O605" s="4"/>
    </row>
    <row r="606" spans="1:15">
      <c r="A606" s="4"/>
      <c r="C606" s="4"/>
      <c r="G606" s="4"/>
      <c r="J606" s="4"/>
      <c r="L606" s="3"/>
      <c r="O606" s="4"/>
    </row>
    <row r="607" spans="1:15">
      <c r="A607" s="4"/>
      <c r="C607" s="4"/>
      <c r="G607" s="4"/>
      <c r="J607" s="4"/>
      <c r="L607" s="3"/>
      <c r="O607" s="4"/>
    </row>
    <row r="608" spans="1:15">
      <c r="A608" s="4"/>
      <c r="C608" s="4"/>
      <c r="G608" s="4"/>
      <c r="J608" s="4"/>
      <c r="L608" s="3"/>
      <c r="O608" s="4"/>
    </row>
    <row r="609" spans="1:15">
      <c r="A609" s="4"/>
      <c r="C609" s="4"/>
      <c r="G609" s="4"/>
      <c r="J609" s="4"/>
      <c r="L609" s="3"/>
      <c r="O609" s="4"/>
    </row>
    <row r="610" spans="1:15">
      <c r="A610" s="4"/>
      <c r="C610" s="4"/>
      <c r="G610" s="4"/>
      <c r="J610" s="4"/>
      <c r="L610" s="3"/>
      <c r="O610" s="4"/>
    </row>
    <row r="611" spans="1:15">
      <c r="A611" s="4"/>
      <c r="C611" s="4"/>
      <c r="G611" s="4"/>
      <c r="J611" s="4"/>
      <c r="L611" s="3"/>
      <c r="O611" s="4"/>
    </row>
    <row r="612" spans="1:15">
      <c r="A612" s="4"/>
      <c r="C612" s="4"/>
      <c r="G612" s="4"/>
      <c r="J612" s="4"/>
      <c r="L612" s="3"/>
      <c r="O612" s="4"/>
    </row>
    <row r="613" spans="1:15">
      <c r="A613" s="4"/>
      <c r="C613" s="4"/>
      <c r="G613" s="4"/>
      <c r="J613" s="4"/>
      <c r="L613" s="3"/>
      <c r="O613" s="4"/>
    </row>
    <row r="614" spans="1:15">
      <c r="A614" s="4"/>
      <c r="C614" s="4"/>
      <c r="G614" s="4"/>
      <c r="J614" s="4"/>
      <c r="L614" s="3"/>
      <c r="O614" s="4"/>
    </row>
    <row r="615" spans="1:15">
      <c r="A615" s="4"/>
      <c r="C615" s="4"/>
      <c r="G615" s="4"/>
      <c r="J615" s="4"/>
      <c r="L615" s="3"/>
      <c r="O615" s="4"/>
    </row>
    <row r="616" spans="1:15">
      <c r="A616" s="4"/>
      <c r="C616" s="4"/>
      <c r="G616" s="4"/>
      <c r="J616" s="4"/>
      <c r="L616" s="3"/>
      <c r="O616" s="4"/>
    </row>
    <row r="617" spans="1:15">
      <c r="A617" s="4"/>
      <c r="C617" s="4"/>
      <c r="G617" s="4"/>
      <c r="J617" s="4"/>
      <c r="L617" s="3"/>
      <c r="O617" s="4"/>
    </row>
    <row r="618" spans="1:15">
      <c r="A618" s="4"/>
      <c r="C618" s="4"/>
      <c r="G618" s="4"/>
      <c r="J618" s="4"/>
      <c r="L618" s="3"/>
      <c r="O618" s="4"/>
    </row>
    <row r="619" spans="1:15">
      <c r="A619" s="4"/>
      <c r="C619" s="4"/>
      <c r="G619" s="4"/>
      <c r="J619" s="4"/>
      <c r="L619" s="3"/>
      <c r="O619" s="4"/>
    </row>
    <row r="620" spans="1:15">
      <c r="A620" s="4"/>
      <c r="C620" s="4"/>
      <c r="G620" s="4"/>
      <c r="J620" s="4"/>
      <c r="L620" s="3"/>
      <c r="O620" s="4"/>
    </row>
    <row r="621" spans="1:15">
      <c r="A621" s="4"/>
      <c r="C621" s="4"/>
      <c r="G621" s="4"/>
      <c r="J621" s="4"/>
      <c r="L621" s="3"/>
      <c r="O621" s="4"/>
    </row>
    <row r="622" spans="1:15">
      <c r="A622" s="4"/>
      <c r="C622" s="4"/>
      <c r="G622" s="4"/>
      <c r="J622" s="4"/>
      <c r="L622" s="3"/>
      <c r="O622" s="4"/>
    </row>
    <row r="623" spans="1:15">
      <c r="A623" s="4"/>
      <c r="C623" s="4"/>
      <c r="G623" s="4"/>
      <c r="J623" s="4"/>
      <c r="L623" s="3"/>
      <c r="O623" s="4"/>
    </row>
    <row r="624" spans="1:15">
      <c r="A624" s="4"/>
      <c r="C624" s="4"/>
      <c r="G624" s="4"/>
      <c r="J624" s="4"/>
      <c r="L624" s="3"/>
      <c r="O624" s="4"/>
    </row>
    <row r="625" spans="1:15">
      <c r="A625" s="4"/>
      <c r="C625" s="4"/>
      <c r="G625" s="4"/>
      <c r="J625" s="4"/>
      <c r="L625" s="3"/>
      <c r="O625" s="4"/>
    </row>
    <row r="626" spans="1:15">
      <c r="A626" s="4"/>
      <c r="C626" s="4"/>
      <c r="G626" s="4"/>
      <c r="J626" s="4"/>
      <c r="L626" s="3"/>
      <c r="O626" s="4"/>
    </row>
    <row r="627" spans="1:15">
      <c r="A627" s="4"/>
      <c r="C627" s="4"/>
      <c r="G627" s="4"/>
      <c r="J627" s="4"/>
      <c r="L627" s="3"/>
      <c r="O627" s="4"/>
    </row>
    <row r="628" spans="1:15">
      <c r="A628" s="4"/>
      <c r="C628" s="4"/>
      <c r="G628" s="4"/>
      <c r="J628" s="4"/>
      <c r="L628" s="3"/>
      <c r="O628" s="4"/>
    </row>
    <row r="629" spans="1:15">
      <c r="A629" s="4"/>
      <c r="C629" s="4"/>
      <c r="G629" s="4"/>
      <c r="J629" s="4"/>
      <c r="L629" s="3"/>
      <c r="O629" s="4"/>
    </row>
    <row r="630" spans="1:15">
      <c r="A630" s="4"/>
      <c r="C630" s="4"/>
      <c r="G630" s="4"/>
      <c r="J630" s="4"/>
      <c r="L630" s="3"/>
      <c r="O630" s="4"/>
    </row>
    <row r="631" spans="1:15">
      <c r="A631" s="4"/>
      <c r="C631" s="4"/>
      <c r="G631" s="4"/>
      <c r="J631" s="4"/>
      <c r="L631" s="3"/>
      <c r="O631" s="4"/>
    </row>
    <row r="632" spans="1:15">
      <c r="A632" s="4"/>
      <c r="C632" s="4"/>
      <c r="G632" s="4"/>
      <c r="J632" s="4"/>
      <c r="L632" s="3"/>
      <c r="O632" s="4"/>
    </row>
    <row r="633" spans="1:15">
      <c r="A633" s="4"/>
      <c r="C633" s="4"/>
      <c r="G633" s="4"/>
      <c r="J633" s="4"/>
      <c r="L633" s="3"/>
      <c r="O633" s="4"/>
    </row>
    <row r="634" spans="1:15">
      <c r="A634" s="4"/>
      <c r="C634" s="4"/>
      <c r="G634" s="4"/>
      <c r="J634" s="4"/>
      <c r="L634" s="3"/>
      <c r="O634" s="4"/>
    </row>
    <row r="635" spans="1:15">
      <c r="A635" s="4"/>
      <c r="C635" s="4"/>
      <c r="G635" s="4"/>
      <c r="J635" s="4"/>
      <c r="L635" s="3"/>
      <c r="O635" s="4"/>
    </row>
    <row r="636" spans="1:15">
      <c r="A636" s="4"/>
      <c r="C636" s="4"/>
      <c r="G636" s="4"/>
      <c r="J636" s="4"/>
      <c r="L636" s="3"/>
      <c r="O636" s="4"/>
    </row>
    <row r="637" spans="1:15">
      <c r="A637" s="4"/>
      <c r="C637" s="4"/>
      <c r="G637" s="4"/>
      <c r="J637" s="4"/>
      <c r="L637" s="3"/>
      <c r="O637" s="4"/>
    </row>
    <row r="638" spans="1:15">
      <c r="A638" s="4"/>
      <c r="C638" s="4"/>
      <c r="G638" s="4"/>
      <c r="J638" s="4"/>
      <c r="L638" s="3"/>
      <c r="O638" s="4"/>
    </row>
    <row r="639" spans="1:15">
      <c r="A639" s="4"/>
      <c r="C639" s="4"/>
      <c r="G639" s="4"/>
      <c r="J639" s="4"/>
      <c r="L639" s="3"/>
      <c r="O639" s="4"/>
    </row>
    <row r="640" spans="1:15">
      <c r="A640" s="4"/>
      <c r="C640" s="4"/>
      <c r="G640" s="4"/>
      <c r="J640" s="4"/>
      <c r="L640" s="3"/>
      <c r="O640" s="4"/>
    </row>
    <row r="641" spans="1:15">
      <c r="A641" s="4"/>
      <c r="C641" s="4"/>
      <c r="G641" s="4"/>
      <c r="J641" s="4"/>
      <c r="L641" s="3"/>
      <c r="O641" s="4"/>
    </row>
    <row r="642" spans="1:15">
      <c r="A642" s="4"/>
      <c r="C642" s="4"/>
      <c r="G642" s="4"/>
      <c r="J642" s="4"/>
      <c r="L642" s="3"/>
      <c r="O642" s="4"/>
    </row>
    <row r="643" spans="1:15">
      <c r="A643" s="4"/>
      <c r="C643" s="4"/>
      <c r="G643" s="4"/>
      <c r="J643" s="4"/>
      <c r="L643" s="3"/>
      <c r="O643" s="4"/>
    </row>
    <row r="644" spans="1:15">
      <c r="A644" s="4"/>
      <c r="C644" s="4"/>
      <c r="G644" s="4"/>
      <c r="J644" s="4"/>
      <c r="L644" s="3"/>
      <c r="O644" s="4"/>
    </row>
    <row r="645" spans="1:15">
      <c r="A645" s="4"/>
      <c r="C645" s="4"/>
      <c r="G645" s="4"/>
      <c r="J645" s="4"/>
      <c r="L645" s="3"/>
      <c r="O645" s="4"/>
    </row>
    <row r="646" spans="1:15">
      <c r="A646" s="4"/>
      <c r="C646" s="4"/>
      <c r="G646" s="4"/>
      <c r="J646" s="4"/>
      <c r="L646" s="3"/>
      <c r="O646" s="4"/>
    </row>
    <row r="647" spans="1:15">
      <c r="A647" s="4"/>
      <c r="C647" s="4"/>
      <c r="G647" s="4"/>
      <c r="J647" s="4"/>
      <c r="L647" s="3"/>
      <c r="O647" s="4"/>
    </row>
    <row r="648" spans="1:15">
      <c r="A648" s="4"/>
      <c r="C648" s="4"/>
      <c r="G648" s="4"/>
      <c r="J648" s="4"/>
      <c r="L648" s="3"/>
      <c r="O648" s="4"/>
    </row>
    <row r="649" spans="1:15">
      <c r="A649" s="4"/>
      <c r="C649" s="4"/>
      <c r="G649" s="4"/>
      <c r="J649" s="4"/>
      <c r="L649" s="3"/>
      <c r="O649" s="4"/>
    </row>
    <row r="650" spans="1:15">
      <c r="A650" s="4"/>
      <c r="C650" s="4"/>
      <c r="G650" s="4"/>
      <c r="J650" s="4"/>
      <c r="L650" s="3"/>
      <c r="O650" s="4"/>
    </row>
    <row r="651" spans="1:15">
      <c r="A651" s="4"/>
      <c r="C651" s="4"/>
      <c r="G651" s="4"/>
      <c r="J651" s="4"/>
      <c r="L651" s="3"/>
      <c r="O651" s="4"/>
    </row>
    <row r="652" spans="1:15">
      <c r="A652" s="4"/>
      <c r="C652" s="4"/>
      <c r="G652" s="4"/>
      <c r="J652" s="4"/>
      <c r="L652" s="3"/>
      <c r="O652" s="4"/>
    </row>
    <row r="653" spans="1:15">
      <c r="A653" s="4"/>
      <c r="C653" s="4"/>
      <c r="G653" s="4"/>
      <c r="J653" s="4"/>
      <c r="L653" s="3"/>
      <c r="O653" s="4"/>
    </row>
    <row r="654" spans="1:15">
      <c r="A654" s="4"/>
      <c r="C654" s="4"/>
      <c r="G654" s="4"/>
      <c r="J654" s="4"/>
      <c r="L654" s="3"/>
      <c r="O654" s="4"/>
    </row>
    <row r="655" spans="1:15">
      <c r="A655" s="4"/>
      <c r="C655" s="4"/>
      <c r="G655" s="4"/>
      <c r="J655" s="4"/>
      <c r="L655" s="3"/>
      <c r="O655" s="4"/>
    </row>
    <row r="656" spans="1:15">
      <c r="A656" s="4"/>
      <c r="C656" s="4"/>
      <c r="G656" s="4"/>
      <c r="J656" s="4"/>
      <c r="L656" s="3"/>
      <c r="O656" s="4"/>
    </row>
    <row r="657" spans="1:15">
      <c r="A657" s="4"/>
      <c r="C657" s="4"/>
      <c r="G657" s="4"/>
      <c r="J657" s="4"/>
      <c r="L657" s="3"/>
      <c r="O657" s="4"/>
    </row>
    <row r="658" spans="1:15">
      <c r="A658" s="4"/>
      <c r="C658" s="4"/>
      <c r="G658" s="4"/>
      <c r="J658" s="4"/>
      <c r="L658" s="3"/>
      <c r="O658" s="4"/>
    </row>
    <row r="659" spans="1:15">
      <c r="A659" s="4"/>
      <c r="C659" s="4"/>
      <c r="G659" s="4"/>
      <c r="J659" s="4"/>
      <c r="L659" s="3"/>
      <c r="O659" s="4"/>
    </row>
    <row r="660" spans="1:15">
      <c r="A660" s="4"/>
      <c r="C660" s="4"/>
      <c r="G660" s="4"/>
      <c r="J660" s="4"/>
      <c r="L660" s="3"/>
      <c r="O660" s="4"/>
    </row>
    <row r="661" spans="1:15">
      <c r="A661" s="4"/>
      <c r="C661" s="4"/>
      <c r="G661" s="4"/>
      <c r="J661" s="4"/>
      <c r="L661" s="3"/>
      <c r="O661" s="4"/>
    </row>
    <row r="662" spans="1:15">
      <c r="A662" s="4"/>
      <c r="C662" s="4"/>
      <c r="G662" s="4"/>
      <c r="J662" s="4"/>
      <c r="L662" s="3"/>
      <c r="O662" s="4"/>
    </row>
    <row r="663" spans="1:15">
      <c r="A663" s="4"/>
      <c r="C663" s="4"/>
      <c r="G663" s="4"/>
      <c r="J663" s="4"/>
      <c r="L663" s="3"/>
      <c r="O663" s="4"/>
    </row>
    <row r="664" spans="1:15">
      <c r="A664" s="4"/>
      <c r="C664" s="4"/>
      <c r="G664" s="4"/>
      <c r="J664" s="4"/>
      <c r="L664" s="3"/>
      <c r="O664" s="4"/>
    </row>
    <row r="665" spans="1:15">
      <c r="A665" s="4"/>
      <c r="C665" s="4"/>
      <c r="G665" s="4"/>
      <c r="J665" s="4"/>
      <c r="L665" s="3"/>
      <c r="O665" s="4"/>
    </row>
    <row r="666" spans="1:15">
      <c r="A666" s="4"/>
      <c r="C666" s="4"/>
      <c r="G666" s="4"/>
      <c r="J666" s="4"/>
      <c r="L666" s="3"/>
      <c r="O666" s="4"/>
    </row>
    <row r="667" spans="1:15">
      <c r="A667" s="4"/>
      <c r="C667" s="4"/>
      <c r="G667" s="4"/>
      <c r="J667" s="4"/>
      <c r="L667" s="3"/>
      <c r="O667" s="4"/>
    </row>
    <row r="668" spans="1:15">
      <c r="A668" s="4"/>
      <c r="C668" s="4"/>
      <c r="G668" s="4"/>
      <c r="J668" s="4"/>
      <c r="L668" s="3"/>
      <c r="O668" s="4"/>
    </row>
    <row r="669" spans="1:15">
      <c r="A669" s="4"/>
      <c r="C669" s="4"/>
      <c r="G669" s="4"/>
      <c r="J669" s="4"/>
      <c r="L669" s="3"/>
      <c r="O669" s="4"/>
    </row>
    <row r="670" spans="1:15">
      <c r="A670" s="4"/>
      <c r="C670" s="4"/>
      <c r="G670" s="4"/>
      <c r="J670" s="4"/>
      <c r="L670" s="3"/>
      <c r="O670" s="4"/>
    </row>
    <row r="671" spans="1:15">
      <c r="A671" s="4"/>
      <c r="C671" s="4"/>
      <c r="G671" s="4"/>
      <c r="J671" s="4"/>
      <c r="L671" s="3"/>
      <c r="O671" s="4"/>
    </row>
    <row r="672" spans="1:15">
      <c r="A672" s="4"/>
      <c r="C672" s="4"/>
      <c r="G672" s="4"/>
      <c r="J672" s="4"/>
      <c r="L672" s="3"/>
      <c r="O672" s="4"/>
    </row>
    <row r="673" spans="1:15">
      <c r="A673" s="4"/>
      <c r="C673" s="4"/>
      <c r="G673" s="4"/>
      <c r="J673" s="4"/>
      <c r="L673" s="3"/>
      <c r="O673" s="4"/>
    </row>
    <row r="674" spans="1:15">
      <c r="A674" s="4"/>
      <c r="C674" s="4"/>
      <c r="G674" s="4"/>
      <c r="J674" s="4"/>
      <c r="L674" s="3"/>
      <c r="O674" s="4"/>
    </row>
    <row r="675" spans="1:15">
      <c r="A675" s="4"/>
      <c r="C675" s="4"/>
      <c r="G675" s="4"/>
      <c r="J675" s="4"/>
      <c r="L675" s="3"/>
      <c r="O675" s="4"/>
    </row>
    <row r="676" spans="1:15">
      <c r="A676" s="4"/>
      <c r="C676" s="4"/>
      <c r="G676" s="4"/>
      <c r="J676" s="4"/>
      <c r="L676" s="3"/>
      <c r="O676" s="4"/>
    </row>
    <row r="677" spans="1:15">
      <c r="A677" s="4"/>
      <c r="C677" s="4"/>
      <c r="G677" s="4"/>
      <c r="J677" s="4"/>
      <c r="L677" s="3"/>
      <c r="O677" s="4"/>
    </row>
    <row r="678" spans="1:15">
      <c r="A678" s="4"/>
      <c r="C678" s="4"/>
      <c r="G678" s="4"/>
      <c r="J678" s="4"/>
      <c r="L678" s="3"/>
      <c r="O678" s="4"/>
    </row>
    <row r="679" spans="1:15">
      <c r="A679" s="4"/>
      <c r="C679" s="4"/>
      <c r="G679" s="4"/>
      <c r="J679" s="4"/>
      <c r="L679" s="3"/>
      <c r="O679" s="4"/>
    </row>
    <row r="680" spans="1:15">
      <c r="A680" s="4"/>
      <c r="C680" s="4"/>
      <c r="G680" s="4"/>
      <c r="J680" s="4"/>
      <c r="L680" s="3"/>
      <c r="O680" s="4"/>
    </row>
    <row r="681" spans="1:15">
      <c r="A681" s="4"/>
      <c r="C681" s="4"/>
      <c r="G681" s="4"/>
      <c r="J681" s="4"/>
      <c r="L681" s="3"/>
      <c r="O681" s="4"/>
    </row>
    <row r="682" spans="1:15">
      <c r="A682" s="4"/>
      <c r="C682" s="4"/>
      <c r="G682" s="4"/>
      <c r="J682" s="4"/>
      <c r="L682" s="3"/>
      <c r="O682" s="4"/>
    </row>
    <row r="683" spans="1:15">
      <c r="A683" s="4"/>
      <c r="C683" s="4"/>
      <c r="G683" s="4"/>
      <c r="J683" s="4"/>
      <c r="L683" s="3"/>
      <c r="O683" s="4"/>
    </row>
    <row r="684" spans="1:15">
      <c r="A684" s="4"/>
      <c r="C684" s="4"/>
      <c r="G684" s="4"/>
      <c r="J684" s="4"/>
      <c r="L684" s="3"/>
      <c r="O684" s="4"/>
    </row>
    <row r="685" spans="1:15">
      <c r="A685" s="4"/>
      <c r="C685" s="4"/>
      <c r="G685" s="4"/>
      <c r="J685" s="4"/>
      <c r="L685" s="3"/>
      <c r="O685" s="4"/>
    </row>
    <row r="686" spans="1:15">
      <c r="A686" s="4"/>
      <c r="C686" s="4"/>
      <c r="G686" s="4"/>
      <c r="J686" s="4"/>
      <c r="L686" s="3"/>
      <c r="O686" s="4"/>
    </row>
    <row r="687" spans="1:15">
      <c r="A687" s="4"/>
      <c r="C687" s="4"/>
      <c r="G687" s="4"/>
      <c r="J687" s="4"/>
      <c r="L687" s="3"/>
      <c r="O687" s="4"/>
    </row>
    <row r="688" spans="1:15">
      <c r="A688" s="4"/>
      <c r="C688" s="4"/>
      <c r="G688" s="4"/>
      <c r="J688" s="4"/>
      <c r="L688" s="3"/>
      <c r="O688" s="4"/>
    </row>
    <row r="689" spans="1:15">
      <c r="A689" s="4"/>
      <c r="C689" s="4"/>
      <c r="G689" s="4"/>
      <c r="J689" s="4"/>
      <c r="L689" s="3"/>
      <c r="O689" s="4"/>
    </row>
    <row r="690" spans="1:15">
      <c r="A690" s="4"/>
      <c r="C690" s="4"/>
      <c r="G690" s="4"/>
      <c r="J690" s="4"/>
      <c r="L690" s="3"/>
      <c r="O690" s="4"/>
    </row>
    <row r="691" spans="1:15">
      <c r="A691" s="4"/>
      <c r="C691" s="4"/>
      <c r="G691" s="4"/>
      <c r="J691" s="4"/>
      <c r="L691" s="3"/>
      <c r="O691" s="4"/>
    </row>
    <row r="692" spans="1:15">
      <c r="A692" s="4"/>
      <c r="C692" s="4"/>
      <c r="G692" s="4"/>
      <c r="J692" s="4"/>
      <c r="L692" s="3"/>
      <c r="O692" s="4"/>
    </row>
    <row r="693" spans="1:15">
      <c r="A693" s="4"/>
      <c r="C693" s="4"/>
      <c r="G693" s="4"/>
      <c r="J693" s="4"/>
      <c r="L693" s="3"/>
      <c r="O693" s="4"/>
    </row>
    <row r="694" spans="1:15">
      <c r="A694" s="4"/>
      <c r="C694" s="4"/>
      <c r="G694" s="4"/>
      <c r="J694" s="4"/>
      <c r="L694" s="3"/>
      <c r="O694" s="4"/>
    </row>
    <row r="695" spans="1:15">
      <c r="A695" s="4"/>
      <c r="C695" s="4"/>
      <c r="G695" s="4"/>
      <c r="J695" s="4"/>
      <c r="L695" s="3"/>
      <c r="O695" s="4"/>
    </row>
    <row r="696" spans="1:15">
      <c r="A696" s="4"/>
      <c r="C696" s="4"/>
      <c r="G696" s="4"/>
      <c r="J696" s="4"/>
      <c r="L696" s="3"/>
      <c r="O696" s="4"/>
    </row>
    <row r="697" spans="1:15">
      <c r="A697" s="4"/>
      <c r="C697" s="4"/>
      <c r="G697" s="4"/>
      <c r="J697" s="4"/>
      <c r="L697" s="3"/>
      <c r="O697" s="4"/>
    </row>
    <row r="698" spans="1:15">
      <c r="A698" s="4"/>
      <c r="C698" s="4"/>
      <c r="G698" s="4"/>
      <c r="J698" s="4"/>
      <c r="L698" s="3"/>
      <c r="O698" s="4"/>
    </row>
    <row r="699" spans="1:15">
      <c r="A699" s="4"/>
      <c r="C699" s="4"/>
      <c r="G699" s="4"/>
      <c r="J699" s="4"/>
      <c r="L699" s="3"/>
      <c r="O699" s="4"/>
    </row>
    <row r="700" spans="1:15">
      <c r="A700" s="4"/>
      <c r="C700" s="4"/>
      <c r="G700" s="4"/>
      <c r="J700" s="4"/>
      <c r="L700" s="3"/>
      <c r="O700" s="4"/>
    </row>
    <row r="701" spans="1:15">
      <c r="A701" s="4"/>
      <c r="C701" s="4"/>
      <c r="G701" s="4"/>
      <c r="J701" s="4"/>
      <c r="L701" s="3"/>
      <c r="O701" s="4"/>
    </row>
    <row r="702" spans="1:15">
      <c r="A702" s="4"/>
      <c r="C702" s="4"/>
      <c r="G702" s="4"/>
      <c r="J702" s="4"/>
      <c r="L702" s="3"/>
      <c r="O702" s="4"/>
    </row>
    <row r="703" spans="1:15">
      <c r="A703" s="4"/>
      <c r="C703" s="4"/>
      <c r="G703" s="4"/>
      <c r="J703" s="4"/>
      <c r="L703" s="3"/>
      <c r="O703" s="4"/>
    </row>
    <row r="704" spans="1:15">
      <c r="A704" s="4"/>
      <c r="C704" s="4"/>
      <c r="G704" s="4"/>
      <c r="J704" s="4"/>
      <c r="L704" s="3"/>
      <c r="O704" s="4"/>
    </row>
    <row r="705" spans="1:15">
      <c r="A705" s="4"/>
      <c r="C705" s="4"/>
      <c r="G705" s="4"/>
      <c r="J705" s="4"/>
      <c r="L705" s="3"/>
      <c r="O705" s="4"/>
    </row>
    <row r="706" spans="1:15">
      <c r="A706" s="4"/>
      <c r="C706" s="4"/>
      <c r="G706" s="4"/>
      <c r="J706" s="4"/>
      <c r="L706" s="3"/>
      <c r="O706" s="4"/>
    </row>
    <row r="707" spans="1:15">
      <c r="A707" s="4"/>
      <c r="C707" s="4"/>
      <c r="G707" s="4"/>
      <c r="J707" s="4"/>
      <c r="L707" s="3"/>
      <c r="O707" s="4"/>
    </row>
    <row r="708" spans="1:15">
      <c r="A708" s="4"/>
      <c r="C708" s="4"/>
      <c r="G708" s="4"/>
      <c r="J708" s="4"/>
      <c r="L708" s="3"/>
      <c r="O708" s="4"/>
    </row>
    <row r="709" spans="1:15">
      <c r="A709" s="4"/>
      <c r="C709" s="4"/>
      <c r="G709" s="4"/>
      <c r="J709" s="4"/>
      <c r="L709" s="3"/>
      <c r="O709" s="4"/>
    </row>
    <row r="710" spans="1:15">
      <c r="A710" s="4"/>
      <c r="C710" s="4"/>
      <c r="G710" s="4"/>
      <c r="J710" s="4"/>
      <c r="L710" s="3"/>
      <c r="O710" s="4"/>
    </row>
    <row r="711" spans="1:15">
      <c r="A711" s="4"/>
      <c r="C711" s="4"/>
      <c r="G711" s="4"/>
      <c r="J711" s="4"/>
      <c r="L711" s="3"/>
      <c r="O711" s="4"/>
    </row>
    <row r="712" spans="1:15">
      <c r="A712" s="4"/>
      <c r="C712" s="4"/>
      <c r="G712" s="4"/>
      <c r="J712" s="4"/>
      <c r="L712" s="3"/>
      <c r="O712" s="4"/>
    </row>
    <row r="713" spans="1:15">
      <c r="A713" s="4"/>
      <c r="C713" s="4"/>
      <c r="G713" s="4"/>
      <c r="J713" s="4"/>
      <c r="L713" s="3"/>
      <c r="O713" s="4"/>
    </row>
    <row r="714" spans="1:15">
      <c r="A714" s="4"/>
      <c r="C714" s="4"/>
      <c r="G714" s="4"/>
      <c r="J714" s="4"/>
      <c r="L714" s="3"/>
      <c r="O714" s="4"/>
    </row>
    <row r="715" spans="1:15">
      <c r="A715" s="4"/>
      <c r="C715" s="4"/>
      <c r="G715" s="4"/>
      <c r="J715" s="4"/>
      <c r="L715" s="3"/>
      <c r="O715" s="4"/>
    </row>
    <row r="716" spans="1:15">
      <c r="A716" s="4"/>
      <c r="C716" s="4"/>
      <c r="G716" s="4"/>
      <c r="J716" s="4"/>
      <c r="L716" s="3"/>
      <c r="O716" s="4"/>
    </row>
    <row r="717" spans="1:15">
      <c r="A717" s="4"/>
      <c r="C717" s="4"/>
      <c r="G717" s="4"/>
      <c r="J717" s="4"/>
      <c r="L717" s="3"/>
      <c r="O717" s="4"/>
    </row>
    <row r="718" spans="1:15">
      <c r="A718" s="4"/>
      <c r="C718" s="4"/>
      <c r="G718" s="4"/>
      <c r="J718" s="4"/>
      <c r="L718" s="3"/>
      <c r="O718" s="4"/>
    </row>
    <row r="719" spans="1:15">
      <c r="A719" s="4"/>
      <c r="C719" s="4"/>
      <c r="G719" s="4"/>
      <c r="J719" s="4"/>
      <c r="L719" s="3"/>
      <c r="O719" s="4"/>
    </row>
    <row r="720" spans="1:15">
      <c r="A720" s="4"/>
      <c r="C720" s="4"/>
      <c r="G720" s="4"/>
      <c r="J720" s="4"/>
      <c r="L720" s="3"/>
      <c r="O720" s="4"/>
    </row>
    <row r="721" spans="1:15">
      <c r="A721" s="4"/>
      <c r="C721" s="4"/>
      <c r="G721" s="4"/>
      <c r="J721" s="4"/>
      <c r="L721" s="3"/>
      <c r="O721" s="4"/>
    </row>
    <row r="722" spans="1:15">
      <c r="A722" s="4"/>
      <c r="C722" s="4"/>
      <c r="G722" s="4"/>
      <c r="J722" s="4"/>
      <c r="L722" s="3"/>
      <c r="O722" s="4"/>
    </row>
    <row r="723" spans="1:15">
      <c r="A723" s="4"/>
      <c r="C723" s="4"/>
      <c r="G723" s="4"/>
      <c r="J723" s="4"/>
      <c r="L723" s="3"/>
      <c r="O723" s="4"/>
    </row>
    <row r="724" spans="1:15">
      <c r="A724" s="4"/>
      <c r="C724" s="4"/>
      <c r="G724" s="4"/>
      <c r="J724" s="4"/>
      <c r="L724" s="3"/>
      <c r="O724" s="4"/>
    </row>
    <row r="725" spans="1:15">
      <c r="A725" s="4"/>
      <c r="C725" s="4"/>
      <c r="G725" s="4"/>
      <c r="J725" s="4"/>
      <c r="L725" s="3"/>
      <c r="O725" s="4"/>
    </row>
    <row r="726" spans="1:15">
      <c r="A726" s="4"/>
      <c r="C726" s="4"/>
      <c r="G726" s="4"/>
      <c r="J726" s="4"/>
      <c r="L726" s="3"/>
      <c r="O726" s="4"/>
    </row>
    <row r="727" spans="1:15">
      <c r="A727" s="4"/>
      <c r="C727" s="4"/>
      <c r="G727" s="4"/>
      <c r="J727" s="4"/>
      <c r="L727" s="3"/>
      <c r="O727" s="4"/>
    </row>
    <row r="728" spans="1:15">
      <c r="A728" s="4"/>
      <c r="C728" s="4"/>
      <c r="G728" s="4"/>
      <c r="J728" s="4"/>
      <c r="L728" s="3"/>
      <c r="O728" s="4"/>
    </row>
    <row r="729" spans="1:15">
      <c r="A729" s="4"/>
      <c r="C729" s="4"/>
      <c r="G729" s="4"/>
      <c r="J729" s="4"/>
      <c r="L729" s="3"/>
      <c r="O729" s="4"/>
    </row>
    <row r="730" spans="1:15">
      <c r="A730" s="4"/>
      <c r="C730" s="4"/>
      <c r="G730" s="4"/>
      <c r="J730" s="4"/>
      <c r="L730" s="3"/>
      <c r="O730" s="4"/>
    </row>
    <row r="731" spans="1:15">
      <c r="A731" s="4"/>
      <c r="C731" s="4"/>
      <c r="G731" s="4"/>
      <c r="J731" s="4"/>
      <c r="L731" s="3"/>
      <c r="O731" s="4"/>
    </row>
    <row r="732" spans="1:15">
      <c r="A732" s="4"/>
      <c r="C732" s="4"/>
      <c r="G732" s="4"/>
      <c r="J732" s="4"/>
      <c r="L732" s="3"/>
    </row>
    <row r="733" spans="1:15">
      <c r="A733" s="4"/>
      <c r="C733" s="4"/>
      <c r="G733" s="4"/>
      <c r="J733" s="4"/>
      <c r="L733" s="3"/>
    </row>
  </sheetData>
  <mergeCells count="399">
    <mergeCell ref="Q3:Q4"/>
    <mergeCell ref="A5:B5"/>
    <mergeCell ref="C5:Q5"/>
    <mergeCell ref="A3:A4"/>
    <mergeCell ref="B3:B4"/>
    <mergeCell ref="C3:F3"/>
    <mergeCell ref="G3:I3"/>
    <mergeCell ref="J3:J4"/>
    <mergeCell ref="K3:K4"/>
    <mergeCell ref="L3:N4"/>
    <mergeCell ref="O3:O4"/>
    <mergeCell ref="P3:P4"/>
    <mergeCell ref="C30:F30"/>
    <mergeCell ref="C31:F31"/>
    <mergeCell ref="A32:B32"/>
    <mergeCell ref="C32:F32"/>
    <mergeCell ref="G32:K32"/>
    <mergeCell ref="A33:B33"/>
    <mergeCell ref="C33:F33"/>
    <mergeCell ref="G33:K33"/>
    <mergeCell ref="A34:B34"/>
    <mergeCell ref="C34:F34"/>
    <mergeCell ref="G34:K34"/>
    <mergeCell ref="A35:B35"/>
    <mergeCell ref="C35:Q35"/>
    <mergeCell ref="A36:B36"/>
    <mergeCell ref="C36:Q36"/>
    <mergeCell ref="C37:F37"/>
    <mergeCell ref="C38:F38"/>
    <mergeCell ref="A43:B43"/>
    <mergeCell ref="C43:F43"/>
    <mergeCell ref="G43:K43"/>
    <mergeCell ref="A44:B44"/>
    <mergeCell ref="C44:F44"/>
    <mergeCell ref="G44:K44"/>
    <mergeCell ref="A45:B45"/>
    <mergeCell ref="C45:F45"/>
    <mergeCell ref="G45:K45"/>
    <mergeCell ref="A46:B46"/>
    <mergeCell ref="C46:F46"/>
    <mergeCell ref="G46:K46"/>
    <mergeCell ref="C47:F47"/>
    <mergeCell ref="C48:F48"/>
    <mergeCell ref="C49:F49"/>
    <mergeCell ref="C50:F50"/>
    <mergeCell ref="A52:B52"/>
    <mergeCell ref="C52:F52"/>
    <mergeCell ref="G52:K52"/>
    <mergeCell ref="A53:B53"/>
    <mergeCell ref="C53:F53"/>
    <mergeCell ref="G53:K53"/>
    <mergeCell ref="A54:B54"/>
    <mergeCell ref="C54:F54"/>
    <mergeCell ref="G54:K54"/>
    <mergeCell ref="A55:B55"/>
    <mergeCell ref="C55:F55"/>
    <mergeCell ref="G55:K55"/>
    <mergeCell ref="C57:F57"/>
    <mergeCell ref="C58:F58"/>
    <mergeCell ref="C59:F59"/>
    <mergeCell ref="A60:B60"/>
    <mergeCell ref="C60:F60"/>
    <mergeCell ref="G60:K60"/>
    <mergeCell ref="A61:B61"/>
    <mergeCell ref="C61:F61"/>
    <mergeCell ref="G61:K61"/>
    <mergeCell ref="A62:B62"/>
    <mergeCell ref="C62:F62"/>
    <mergeCell ref="G62:K62"/>
    <mergeCell ref="A63:B63"/>
    <mergeCell ref="C63:F63"/>
    <mergeCell ref="G63:K63"/>
    <mergeCell ref="C64:F64"/>
    <mergeCell ref="C65:F65"/>
    <mergeCell ref="C66:F66"/>
    <mergeCell ref="C67:F67"/>
    <mergeCell ref="C68:F68"/>
    <mergeCell ref="A69:B69"/>
    <mergeCell ref="C69:F69"/>
    <mergeCell ref="G69:K69"/>
    <mergeCell ref="A70:B70"/>
    <mergeCell ref="C70:F70"/>
    <mergeCell ref="G70:K70"/>
    <mergeCell ref="A71:B71"/>
    <mergeCell ref="C71:F71"/>
    <mergeCell ref="G71:K71"/>
    <mergeCell ref="A72:B72"/>
    <mergeCell ref="C72:F72"/>
    <mergeCell ref="G72:K72"/>
    <mergeCell ref="C73:F73"/>
    <mergeCell ref="C74:F74"/>
    <mergeCell ref="C75:F75"/>
    <mergeCell ref="C76:F76"/>
    <mergeCell ref="A77:B77"/>
    <mergeCell ref="C77:F77"/>
    <mergeCell ref="G77:K77"/>
    <mergeCell ref="A78:B78"/>
    <mergeCell ref="C78:F78"/>
    <mergeCell ref="G78:K78"/>
    <mergeCell ref="C84:F84"/>
    <mergeCell ref="A85:B85"/>
    <mergeCell ref="C85:F85"/>
    <mergeCell ref="G85:K85"/>
    <mergeCell ref="A86:B86"/>
    <mergeCell ref="C86:F86"/>
    <mergeCell ref="G86:K86"/>
    <mergeCell ref="A79:B79"/>
    <mergeCell ref="C79:F79"/>
    <mergeCell ref="G79:K79"/>
    <mergeCell ref="A80:B80"/>
    <mergeCell ref="C80:F80"/>
    <mergeCell ref="G80:K80"/>
    <mergeCell ref="C81:F81"/>
    <mergeCell ref="C82:F82"/>
    <mergeCell ref="C83:F83"/>
    <mergeCell ref="A87:B87"/>
    <mergeCell ref="C87:F87"/>
    <mergeCell ref="G87:K87"/>
    <mergeCell ref="A88:B88"/>
    <mergeCell ref="C88:F88"/>
    <mergeCell ref="G88:K88"/>
    <mergeCell ref="C89:F89"/>
    <mergeCell ref="C90:F90"/>
    <mergeCell ref="C91:F91"/>
    <mergeCell ref="C92:F92"/>
    <mergeCell ref="A93:B93"/>
    <mergeCell ref="C93:F93"/>
    <mergeCell ref="G93:K93"/>
    <mergeCell ref="A94:B94"/>
    <mergeCell ref="C94:F94"/>
    <mergeCell ref="G94:K94"/>
    <mergeCell ref="A95:B95"/>
    <mergeCell ref="C95:F95"/>
    <mergeCell ref="G95:K95"/>
    <mergeCell ref="A96:B96"/>
    <mergeCell ref="C96:Q96"/>
    <mergeCell ref="A97:B97"/>
    <mergeCell ref="C97:F97"/>
    <mergeCell ref="G97:K97"/>
    <mergeCell ref="M97:O97"/>
    <mergeCell ref="C98:F98"/>
    <mergeCell ref="C99:F99"/>
    <mergeCell ref="C100:F100"/>
    <mergeCell ref="C101:F101"/>
    <mergeCell ref="C102:F102"/>
    <mergeCell ref="C103:F103"/>
    <mergeCell ref="C104:F104"/>
    <mergeCell ref="C105:F105"/>
    <mergeCell ref="C106:F106"/>
    <mergeCell ref="C107:F107"/>
    <mergeCell ref="A108:B108"/>
    <mergeCell ref="C108:F108"/>
    <mergeCell ref="G108:K108"/>
    <mergeCell ref="A109:B109"/>
    <mergeCell ref="C109:F109"/>
    <mergeCell ref="G109:K109"/>
    <mergeCell ref="A110:B110"/>
    <mergeCell ref="C110:F110"/>
    <mergeCell ref="G110:K110"/>
    <mergeCell ref="A111:B111"/>
    <mergeCell ref="C111:F111"/>
    <mergeCell ref="G111:K111"/>
    <mergeCell ref="C112:F112"/>
    <mergeCell ref="C113:F113"/>
    <mergeCell ref="C114:F114"/>
    <mergeCell ref="C115:F115"/>
    <mergeCell ref="C116:F116"/>
    <mergeCell ref="C117:F117"/>
    <mergeCell ref="C118:F118"/>
    <mergeCell ref="A119:B119"/>
    <mergeCell ref="C119:F119"/>
    <mergeCell ref="G119:K119"/>
    <mergeCell ref="A120:B120"/>
    <mergeCell ref="C120:F120"/>
    <mergeCell ref="G120:K120"/>
    <mergeCell ref="A121:B121"/>
    <mergeCell ref="C121:F121"/>
    <mergeCell ref="G121:K121"/>
    <mergeCell ref="A122:B122"/>
    <mergeCell ref="C122:F122"/>
    <mergeCell ref="G122:K122"/>
    <mergeCell ref="C123:F123"/>
    <mergeCell ref="C124:F124"/>
    <mergeCell ref="C125:F125"/>
    <mergeCell ref="C128:F128"/>
    <mergeCell ref="C129:F129"/>
    <mergeCell ref="C130:F130"/>
    <mergeCell ref="C131:F131"/>
    <mergeCell ref="C134:F134"/>
    <mergeCell ref="C135:F135"/>
    <mergeCell ref="C136:F136"/>
    <mergeCell ref="C137:F137"/>
    <mergeCell ref="C140:F140"/>
    <mergeCell ref="C141:F141"/>
    <mergeCell ref="C142:F142"/>
    <mergeCell ref="C145:F145"/>
    <mergeCell ref="C146:F146"/>
    <mergeCell ref="C147:F147"/>
    <mergeCell ref="C148:F148"/>
    <mergeCell ref="C149:F149"/>
    <mergeCell ref="C150:F150"/>
    <mergeCell ref="C151:F151"/>
    <mergeCell ref="C154:F154"/>
    <mergeCell ref="C155:F155"/>
    <mergeCell ref="C156:F156"/>
    <mergeCell ref="C157:F157"/>
    <mergeCell ref="A158:B158"/>
    <mergeCell ref="C158:F158"/>
    <mergeCell ref="G158:K158"/>
    <mergeCell ref="A159:B159"/>
    <mergeCell ref="C159:F159"/>
    <mergeCell ref="G159:K159"/>
    <mergeCell ref="A160:B160"/>
    <mergeCell ref="C160:F160"/>
    <mergeCell ref="G160:K160"/>
    <mergeCell ref="A161:B161"/>
    <mergeCell ref="C161:F161"/>
    <mergeCell ref="G161:K161"/>
    <mergeCell ref="C162:F162"/>
    <mergeCell ref="C163:F163"/>
    <mergeCell ref="C164:F164"/>
    <mergeCell ref="C165:F165"/>
    <mergeCell ref="C166:F166"/>
    <mergeCell ref="C167:F167"/>
    <mergeCell ref="C168:F168"/>
    <mergeCell ref="C169:F169"/>
    <mergeCell ref="C170:F170"/>
    <mergeCell ref="C171:F171"/>
    <mergeCell ref="C172:F172"/>
    <mergeCell ref="C173:F173"/>
    <mergeCell ref="C174:F174"/>
    <mergeCell ref="C175:F175"/>
    <mergeCell ref="C176:F176"/>
    <mergeCell ref="C177:F177"/>
    <mergeCell ref="C178:F178"/>
    <mergeCell ref="C179:F179"/>
    <mergeCell ref="C180:F180"/>
    <mergeCell ref="C181:F181"/>
    <mergeCell ref="C182:F182"/>
    <mergeCell ref="C183:F183"/>
    <mergeCell ref="C184:F184"/>
    <mergeCell ref="C185:F185"/>
    <mergeCell ref="C186:F186"/>
    <mergeCell ref="C187:F187"/>
    <mergeCell ref="C188:F188"/>
    <mergeCell ref="A189:B189"/>
    <mergeCell ref="C189:F189"/>
    <mergeCell ref="G189:K189"/>
    <mergeCell ref="A190:B190"/>
    <mergeCell ref="C190:F190"/>
    <mergeCell ref="G190:K190"/>
    <mergeCell ref="A191:B191"/>
    <mergeCell ref="C191:F191"/>
    <mergeCell ref="G191:K191"/>
    <mergeCell ref="A192:B192"/>
    <mergeCell ref="C192:F192"/>
    <mergeCell ref="G192:K192"/>
    <mergeCell ref="C193:F193"/>
    <mergeCell ref="C194:F194"/>
    <mergeCell ref="C195:F195"/>
    <mergeCell ref="C196:F196"/>
    <mergeCell ref="C197:F197"/>
    <mergeCell ref="C198:F198"/>
    <mergeCell ref="C199:F199"/>
    <mergeCell ref="C200:F200"/>
    <mergeCell ref="C201:F201"/>
    <mergeCell ref="C202:F202"/>
    <mergeCell ref="C205:F205"/>
    <mergeCell ref="C206:F206"/>
    <mergeCell ref="C209:F209"/>
    <mergeCell ref="C210:F210"/>
    <mergeCell ref="C212:F212"/>
    <mergeCell ref="C213:F213"/>
    <mergeCell ref="A214:B214"/>
    <mergeCell ref="C214:F214"/>
    <mergeCell ref="G214:K214"/>
    <mergeCell ref="A215:B215"/>
    <mergeCell ref="C215:F215"/>
    <mergeCell ref="G215:K215"/>
    <mergeCell ref="A216:B216"/>
    <mergeCell ref="C216:F216"/>
    <mergeCell ref="G216:K216"/>
    <mergeCell ref="A217:B217"/>
    <mergeCell ref="C217:F217"/>
    <mergeCell ref="G217:K217"/>
    <mergeCell ref="C218:F218"/>
    <mergeCell ref="C219:F219"/>
    <mergeCell ref="C221:F221"/>
    <mergeCell ref="C222:F222"/>
    <mergeCell ref="C223:F223"/>
    <mergeCell ref="C224:F224"/>
    <mergeCell ref="C225:F225"/>
    <mergeCell ref="C226:F226"/>
    <mergeCell ref="C227:F227"/>
    <mergeCell ref="C228:F228"/>
    <mergeCell ref="C229:F229"/>
    <mergeCell ref="C230:F230"/>
    <mergeCell ref="C231:F231"/>
    <mergeCell ref="C232:F232"/>
    <mergeCell ref="C233:F233"/>
    <mergeCell ref="C234:F234"/>
    <mergeCell ref="C235:F235"/>
    <mergeCell ref="C236:F236"/>
    <mergeCell ref="C237:F237"/>
    <mergeCell ref="C238:F238"/>
    <mergeCell ref="C239:F239"/>
    <mergeCell ref="C240:F240"/>
    <mergeCell ref="A241:B241"/>
    <mergeCell ref="C241:F241"/>
    <mergeCell ref="G241:K241"/>
    <mergeCell ref="A242:B242"/>
    <mergeCell ref="C242:F242"/>
    <mergeCell ref="G242:K242"/>
    <mergeCell ref="A243:B243"/>
    <mergeCell ref="C243:F243"/>
    <mergeCell ref="G243:K243"/>
    <mergeCell ref="A244:B244"/>
    <mergeCell ref="C244:F244"/>
    <mergeCell ref="G244:K244"/>
    <mergeCell ref="C245:F245"/>
    <mergeCell ref="C246:F246"/>
    <mergeCell ref="C247:F247"/>
    <mergeCell ref="C248:F248"/>
    <mergeCell ref="C249:F249"/>
    <mergeCell ref="C250:F250"/>
    <mergeCell ref="C251:F251"/>
    <mergeCell ref="C252:F252"/>
    <mergeCell ref="C253:F253"/>
    <mergeCell ref="C254:F254"/>
    <mergeCell ref="C255:F255"/>
    <mergeCell ref="C256:F256"/>
    <mergeCell ref="C257:F257"/>
    <mergeCell ref="C258:F258"/>
    <mergeCell ref="C259:F259"/>
    <mergeCell ref="C261:F261"/>
    <mergeCell ref="C262:F262"/>
    <mergeCell ref="C263:F263"/>
    <mergeCell ref="C264:F264"/>
    <mergeCell ref="C265:F265"/>
    <mergeCell ref="A266:B266"/>
    <mergeCell ref="C266:F266"/>
    <mergeCell ref="G266:K266"/>
    <mergeCell ref="A267:B267"/>
    <mergeCell ref="C267:F267"/>
    <mergeCell ref="G267:K267"/>
    <mergeCell ref="A268:B268"/>
    <mergeCell ref="C268:F268"/>
    <mergeCell ref="G268:K268"/>
    <mergeCell ref="A269:B269"/>
    <mergeCell ref="C269:F269"/>
    <mergeCell ref="G269:K269"/>
    <mergeCell ref="A271:B271"/>
    <mergeCell ref="C271:F271"/>
    <mergeCell ref="G271:K271"/>
    <mergeCell ref="A272:B272"/>
    <mergeCell ref="C272:F272"/>
    <mergeCell ref="G272:K272"/>
    <mergeCell ref="A273:B273"/>
    <mergeCell ref="C273:F273"/>
    <mergeCell ref="G273:K273"/>
    <mergeCell ref="A274:B274"/>
    <mergeCell ref="A277:B277"/>
    <mergeCell ref="G277:K277"/>
    <mergeCell ref="A278:B278"/>
    <mergeCell ref="G278:K278"/>
    <mergeCell ref="A279:B279"/>
    <mergeCell ref="G279:K279"/>
    <mergeCell ref="A280:B280"/>
    <mergeCell ref="C280:Q280"/>
    <mergeCell ref="A283:B283"/>
    <mergeCell ref="G283:K283"/>
    <mergeCell ref="A284:B284"/>
    <mergeCell ref="G284:K284"/>
    <mergeCell ref="A285:B285"/>
    <mergeCell ref="G285:K285"/>
    <mergeCell ref="A286:K286"/>
    <mergeCell ref="M286:O286"/>
    <mergeCell ref="C287:F287"/>
    <mergeCell ref="A288:B288"/>
    <mergeCell ref="C288:F288"/>
    <mergeCell ref="G288:K288"/>
    <mergeCell ref="A289:B289"/>
    <mergeCell ref="C289:F289"/>
    <mergeCell ref="G289:K289"/>
    <mergeCell ref="A315:A316"/>
    <mergeCell ref="B315:M315"/>
    <mergeCell ref="B316:M316"/>
    <mergeCell ref="A290:B290"/>
    <mergeCell ref="C290:F290"/>
    <mergeCell ref="G290:K290"/>
    <mergeCell ref="A294:A304"/>
    <mergeCell ref="A307:A314"/>
    <mergeCell ref="C307:M307"/>
    <mergeCell ref="C308:M308"/>
    <mergeCell ref="B309:B310"/>
    <mergeCell ref="C309:M312"/>
    <mergeCell ref="B311:B312"/>
    <mergeCell ref="B313:M313"/>
    <mergeCell ref="B314:M314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zoomScaleNormal="100" workbookViewId="0">
      <selection activeCell="A14" sqref="A14"/>
    </sheetView>
  </sheetViews>
  <sheetFormatPr defaultColWidth="8.7109375" defaultRowHeight="15"/>
  <cols>
    <col min="1" max="1" width="61.7109375" customWidth="1"/>
  </cols>
  <sheetData>
    <row r="1" spans="1:1">
      <c r="A1" s="255" t="s">
        <v>754</v>
      </c>
    </row>
    <row r="2" spans="1:1" ht="15" customHeight="1">
      <c r="A2" s="392" t="s">
        <v>755</v>
      </c>
    </row>
    <row r="3" spans="1:1">
      <c r="A3" s="392"/>
    </row>
    <row r="4" spans="1:1" ht="65.25" customHeight="1">
      <c r="A4" s="392"/>
    </row>
    <row r="6" spans="1:1">
      <c r="A6" s="255" t="s">
        <v>756</v>
      </c>
    </row>
    <row r="7" spans="1:1" ht="15" customHeight="1">
      <c r="A7" s="392" t="s">
        <v>757</v>
      </c>
    </row>
    <row r="8" spans="1:1">
      <c r="A8" s="392"/>
    </row>
  </sheetData>
  <mergeCells count="2">
    <mergeCell ref="A2:A4"/>
    <mergeCell ref="A7:A8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Matematikus mesterszak</vt:lpstr>
      <vt:lpstr>szaknyelvi ismeretek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ELTE-User</dc:creator>
  <dc:description/>
  <cp:lastModifiedBy>Nagypál Emma</cp:lastModifiedBy>
  <cp:revision>1</cp:revision>
  <cp:lastPrinted>2019-06-13T15:27:05Z</cp:lastPrinted>
  <dcterms:created xsi:type="dcterms:W3CDTF">2019-06-10T15:44:25Z</dcterms:created>
  <dcterms:modified xsi:type="dcterms:W3CDTF">2024-07-22T14:42:00Z</dcterms:modified>
  <dc:language>hu-HU</dc:language>
</cp:coreProperties>
</file>