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AFS\elte.hu\user\t\torokgabi\home\gabi\nyelvi követelmény_2023\nyelvi követelményes hálók\alapszak\"/>
    </mc:Choice>
  </mc:AlternateContent>
  <xr:revisionPtr revIDLastSave="0" documentId="13_ncr:1_{1417F73F-920A-4403-92FF-AC8EC4D5B18A}" xr6:coauthVersionLast="47" xr6:coauthVersionMax="47" xr10:uidLastSave="{00000000-0000-0000-0000-000000000000}"/>
  <bookViews>
    <workbookView xWindow="-120" yWindow="-120" windowWidth="29040" windowHeight="15840" xr2:uid="{00000000-000D-0000-FFFF-FFFF00000000}"/>
  </bookViews>
  <sheets>
    <sheet name="Földrajz alapszak" sheetId="4" r:id="rId1"/>
    <sheet name="szaknyelvi ismeretek" sheetId="5" r:id="rId2"/>
  </sheets>
  <externalReferences>
    <externalReference r:id="rId3"/>
  </externalReferences>
  <definedNames>
    <definedName name="bejegyzéstipus">[1]segédtábla!$B$2:$B$9</definedName>
    <definedName name="Előadás">[1]segédtábla!$C$2:$C$3</definedName>
    <definedName name="Gyakorlat">[1]segédtábla!$D$2:$D$4</definedName>
    <definedName name="Labor">[1]segédtábla!$E$2</definedName>
    <definedName name="Tárgyfelvételtípus">[1]segédtábla!$A$2:$A$4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4" i="4" l="1"/>
  <c r="G274" i="4"/>
  <c r="F274" i="4"/>
  <c r="E274" i="4"/>
  <c r="D274" i="4"/>
  <c r="C274" i="4"/>
  <c r="H273" i="4"/>
  <c r="G273" i="4"/>
  <c r="F273" i="4"/>
  <c r="E273" i="4"/>
  <c r="D273" i="4"/>
  <c r="C273" i="4"/>
  <c r="I273" i="4" s="1"/>
  <c r="H272" i="4"/>
  <c r="G272" i="4"/>
  <c r="F272" i="4"/>
  <c r="E272" i="4"/>
  <c r="D272" i="4"/>
  <c r="C272" i="4"/>
  <c r="H269" i="4"/>
  <c r="G269" i="4"/>
  <c r="F269" i="4"/>
  <c r="E269" i="4"/>
  <c r="D269" i="4"/>
  <c r="C269" i="4"/>
  <c r="H268" i="4"/>
  <c r="G268" i="4"/>
  <c r="F268" i="4"/>
  <c r="E268" i="4"/>
  <c r="D268" i="4"/>
  <c r="C268" i="4"/>
  <c r="H267" i="4"/>
  <c r="G267" i="4"/>
  <c r="F267" i="4"/>
  <c r="E267" i="4"/>
  <c r="D267" i="4"/>
  <c r="C267" i="4"/>
  <c r="H264" i="4"/>
  <c r="G264" i="4"/>
  <c r="F264" i="4"/>
  <c r="E264" i="4"/>
  <c r="D264" i="4"/>
  <c r="C264" i="4"/>
  <c r="C263" i="4"/>
  <c r="H262" i="4"/>
  <c r="G262" i="4"/>
  <c r="F262" i="4"/>
  <c r="E262" i="4"/>
  <c r="D262" i="4"/>
  <c r="C262" i="4"/>
  <c r="H259" i="4"/>
  <c r="G259" i="4"/>
  <c r="F259" i="4"/>
  <c r="E259" i="4"/>
  <c r="D259" i="4"/>
  <c r="C259" i="4"/>
  <c r="H258" i="4"/>
  <c r="G258" i="4"/>
  <c r="F258" i="4"/>
  <c r="E258" i="4"/>
  <c r="D258" i="4"/>
  <c r="C258" i="4"/>
  <c r="H257" i="4"/>
  <c r="G257" i="4"/>
  <c r="F257" i="4"/>
  <c r="E257" i="4"/>
  <c r="D257" i="4"/>
  <c r="C257" i="4"/>
  <c r="H247" i="4"/>
  <c r="G247" i="4"/>
  <c r="F247" i="4"/>
  <c r="E247" i="4"/>
  <c r="D247" i="4"/>
  <c r="C247" i="4"/>
  <c r="H246" i="4"/>
  <c r="G246" i="4"/>
  <c r="F246" i="4"/>
  <c r="E246" i="4"/>
  <c r="D246" i="4"/>
  <c r="C246" i="4"/>
  <c r="I246" i="4" s="1"/>
  <c r="H245" i="4"/>
  <c r="G245" i="4"/>
  <c r="F245" i="4"/>
  <c r="E245" i="4"/>
  <c r="D245" i="4"/>
  <c r="C245" i="4"/>
  <c r="H232" i="4"/>
  <c r="G232" i="4"/>
  <c r="F232" i="4"/>
  <c r="E232" i="4"/>
  <c r="D232" i="4"/>
  <c r="C232" i="4"/>
  <c r="I232" i="4" s="1"/>
  <c r="H231" i="4"/>
  <c r="G231" i="4"/>
  <c r="F231" i="4"/>
  <c r="E231" i="4"/>
  <c r="D231" i="4"/>
  <c r="C231" i="4"/>
  <c r="H230" i="4"/>
  <c r="G230" i="4"/>
  <c r="F230" i="4"/>
  <c r="E230" i="4"/>
  <c r="D230" i="4"/>
  <c r="C230" i="4"/>
  <c r="H220" i="4"/>
  <c r="G220" i="4"/>
  <c r="F220" i="4"/>
  <c r="E220" i="4"/>
  <c r="D220" i="4"/>
  <c r="C220" i="4"/>
  <c r="H219" i="4"/>
  <c r="G219" i="4"/>
  <c r="F219" i="4"/>
  <c r="E219" i="4"/>
  <c r="D219" i="4"/>
  <c r="C219" i="4"/>
  <c r="H218" i="4"/>
  <c r="G218" i="4"/>
  <c r="F218" i="4"/>
  <c r="E218" i="4"/>
  <c r="D218" i="4"/>
  <c r="C218" i="4"/>
  <c r="H205" i="4"/>
  <c r="G205" i="4"/>
  <c r="F205" i="4"/>
  <c r="E205" i="4"/>
  <c r="D205" i="4"/>
  <c r="C205" i="4"/>
  <c r="D204" i="4"/>
  <c r="C204" i="4"/>
  <c r="H203" i="4"/>
  <c r="G203" i="4"/>
  <c r="F203" i="4"/>
  <c r="E203" i="4"/>
  <c r="D203" i="4"/>
  <c r="C203" i="4"/>
  <c r="H192" i="4"/>
  <c r="G192" i="4"/>
  <c r="F192" i="4"/>
  <c r="E192" i="4"/>
  <c r="D192" i="4"/>
  <c r="C192" i="4"/>
  <c r="H191" i="4"/>
  <c r="G191" i="4"/>
  <c r="F191" i="4"/>
  <c r="E191" i="4"/>
  <c r="D191" i="4"/>
  <c r="C191" i="4"/>
  <c r="H190" i="4"/>
  <c r="G190" i="4"/>
  <c r="F190" i="4"/>
  <c r="E190" i="4"/>
  <c r="D190" i="4"/>
  <c r="C190" i="4"/>
  <c r="H177" i="4"/>
  <c r="G177" i="4"/>
  <c r="F177" i="4"/>
  <c r="E177" i="4"/>
  <c r="D177" i="4"/>
  <c r="C177" i="4"/>
  <c r="D176" i="4"/>
  <c r="C176" i="4"/>
  <c r="H175" i="4"/>
  <c r="G175" i="4"/>
  <c r="F175" i="4"/>
  <c r="E175" i="4"/>
  <c r="D175" i="4"/>
  <c r="C175" i="4"/>
  <c r="H164" i="4"/>
  <c r="G164" i="4"/>
  <c r="F164" i="4"/>
  <c r="E164" i="4"/>
  <c r="D164" i="4"/>
  <c r="C164" i="4"/>
  <c r="H163" i="4"/>
  <c r="G163" i="4"/>
  <c r="F163" i="4"/>
  <c r="E163" i="4"/>
  <c r="D163" i="4"/>
  <c r="C163" i="4"/>
  <c r="H162" i="4"/>
  <c r="G162" i="4"/>
  <c r="F162" i="4"/>
  <c r="E162" i="4"/>
  <c r="D162" i="4"/>
  <c r="C162" i="4"/>
  <c r="H149" i="4"/>
  <c r="G149" i="4"/>
  <c r="F149" i="4"/>
  <c r="E149" i="4"/>
  <c r="D149" i="4"/>
  <c r="C149" i="4"/>
  <c r="H148" i="4"/>
  <c r="G148" i="4"/>
  <c r="F148" i="4"/>
  <c r="E148" i="4"/>
  <c r="D148" i="4"/>
  <c r="C148" i="4"/>
  <c r="H147" i="4"/>
  <c r="G147" i="4"/>
  <c r="F147" i="4"/>
  <c r="E147" i="4"/>
  <c r="D147" i="4"/>
  <c r="C147" i="4"/>
  <c r="H137" i="4"/>
  <c r="G137" i="4"/>
  <c r="F137" i="4"/>
  <c r="E137" i="4"/>
  <c r="D137" i="4"/>
  <c r="C137" i="4"/>
  <c r="H136" i="4"/>
  <c r="G136" i="4"/>
  <c r="F136" i="4"/>
  <c r="E136" i="4"/>
  <c r="D136" i="4"/>
  <c r="C136" i="4"/>
  <c r="H135" i="4"/>
  <c r="G135" i="4"/>
  <c r="F135" i="4"/>
  <c r="E135" i="4"/>
  <c r="D135" i="4"/>
  <c r="C135" i="4"/>
  <c r="H122" i="4"/>
  <c r="G122" i="4"/>
  <c r="F122" i="4"/>
  <c r="E122" i="4"/>
  <c r="D122" i="4"/>
  <c r="C122" i="4"/>
  <c r="H121" i="4"/>
  <c r="G121" i="4"/>
  <c r="F121" i="4"/>
  <c r="E121" i="4"/>
  <c r="D121" i="4"/>
  <c r="C121" i="4"/>
  <c r="H120" i="4"/>
  <c r="G120" i="4"/>
  <c r="F120" i="4"/>
  <c r="E120" i="4"/>
  <c r="D120" i="4"/>
  <c r="C120" i="4"/>
  <c r="H114" i="4"/>
  <c r="G114" i="4"/>
  <c r="F114" i="4"/>
  <c r="E114" i="4"/>
  <c r="D114" i="4"/>
  <c r="C114" i="4"/>
  <c r="H113" i="4"/>
  <c r="G113" i="4"/>
  <c r="F113" i="4"/>
  <c r="E113" i="4"/>
  <c r="D113" i="4"/>
  <c r="C113" i="4"/>
  <c r="H112" i="4"/>
  <c r="G112" i="4"/>
  <c r="F112" i="4"/>
  <c r="E112" i="4"/>
  <c r="D112" i="4"/>
  <c r="C112" i="4"/>
  <c r="H108" i="4"/>
  <c r="G108" i="4"/>
  <c r="F108" i="4"/>
  <c r="E108" i="4"/>
  <c r="D108" i="4"/>
  <c r="C108" i="4"/>
  <c r="H107" i="4"/>
  <c r="G107" i="4"/>
  <c r="F107" i="4"/>
  <c r="E107" i="4"/>
  <c r="D107" i="4"/>
  <c r="C107" i="4"/>
  <c r="H106" i="4"/>
  <c r="G106" i="4"/>
  <c r="F106" i="4"/>
  <c r="E106" i="4"/>
  <c r="D106" i="4"/>
  <c r="C106" i="4"/>
  <c r="H99" i="4"/>
  <c r="G99" i="4"/>
  <c r="F99" i="4"/>
  <c r="E99" i="4"/>
  <c r="D99" i="4"/>
  <c r="C99" i="4"/>
  <c r="H98" i="4"/>
  <c r="E98" i="4"/>
  <c r="D98" i="4"/>
  <c r="C98" i="4"/>
  <c r="H97" i="4"/>
  <c r="G97" i="4"/>
  <c r="F97" i="4"/>
  <c r="E97" i="4"/>
  <c r="D97" i="4"/>
  <c r="C97" i="4"/>
  <c r="H91" i="4"/>
  <c r="G91" i="4"/>
  <c r="F91" i="4"/>
  <c r="E91" i="4"/>
  <c r="D91" i="4"/>
  <c r="C91" i="4"/>
  <c r="H90" i="4"/>
  <c r="G90" i="4"/>
  <c r="F90" i="4"/>
  <c r="E90" i="4"/>
  <c r="D90" i="4"/>
  <c r="C90" i="4"/>
  <c r="H89" i="4"/>
  <c r="G89" i="4"/>
  <c r="F89" i="4"/>
  <c r="E89" i="4"/>
  <c r="D89" i="4"/>
  <c r="C89" i="4"/>
  <c r="H79" i="4"/>
  <c r="G79" i="4"/>
  <c r="F79" i="4"/>
  <c r="E79" i="4"/>
  <c r="D79" i="4"/>
  <c r="C79" i="4"/>
  <c r="I79" i="4" s="1"/>
  <c r="H78" i="4"/>
  <c r="G78" i="4"/>
  <c r="F78" i="4"/>
  <c r="E78" i="4"/>
  <c r="D78" i="4"/>
  <c r="C78" i="4"/>
  <c r="H77" i="4"/>
  <c r="G77" i="4"/>
  <c r="F77" i="4"/>
  <c r="E77" i="4"/>
  <c r="D77" i="4"/>
  <c r="C77" i="4"/>
  <c r="H73" i="4"/>
  <c r="G73" i="4"/>
  <c r="F73" i="4"/>
  <c r="E73" i="4"/>
  <c r="D73" i="4"/>
  <c r="C73" i="4"/>
  <c r="H72" i="4"/>
  <c r="G72" i="4"/>
  <c r="F72" i="4"/>
  <c r="E72" i="4"/>
  <c r="D72" i="4"/>
  <c r="C72" i="4"/>
  <c r="H71" i="4"/>
  <c r="G71" i="4"/>
  <c r="F71" i="4"/>
  <c r="E71" i="4"/>
  <c r="D71" i="4"/>
  <c r="C71" i="4"/>
  <c r="H65" i="4"/>
  <c r="G65" i="4"/>
  <c r="F65" i="4"/>
  <c r="E65" i="4"/>
  <c r="D65" i="4"/>
  <c r="C65" i="4"/>
  <c r="H64" i="4"/>
  <c r="G64" i="4"/>
  <c r="F64" i="4"/>
  <c r="E64" i="4"/>
  <c r="D64" i="4"/>
  <c r="C64" i="4"/>
  <c r="H63" i="4"/>
  <c r="G63" i="4"/>
  <c r="F63" i="4"/>
  <c r="E63" i="4"/>
  <c r="D63" i="4"/>
  <c r="C63" i="4"/>
  <c r="H57" i="4"/>
  <c r="G57" i="4"/>
  <c r="F57" i="4"/>
  <c r="E57" i="4"/>
  <c r="D57" i="4"/>
  <c r="C57" i="4"/>
  <c r="H56" i="4"/>
  <c r="G56" i="4"/>
  <c r="F56" i="4"/>
  <c r="E56" i="4"/>
  <c r="D56" i="4"/>
  <c r="C56" i="4"/>
  <c r="H55" i="4"/>
  <c r="G55" i="4"/>
  <c r="F55" i="4"/>
  <c r="E55" i="4"/>
  <c r="D55" i="4"/>
  <c r="C55" i="4"/>
  <c r="H44" i="4"/>
  <c r="G44" i="4"/>
  <c r="F44" i="4"/>
  <c r="E44" i="4"/>
  <c r="D44" i="4"/>
  <c r="C44" i="4"/>
  <c r="H43" i="4"/>
  <c r="G43" i="4"/>
  <c r="F43" i="4"/>
  <c r="E43" i="4"/>
  <c r="D43" i="4"/>
  <c r="C43" i="4"/>
  <c r="H42" i="4"/>
  <c r="G42" i="4"/>
  <c r="F42" i="4"/>
  <c r="E42" i="4"/>
  <c r="D42" i="4"/>
  <c r="C42" i="4"/>
  <c r="H33" i="4"/>
  <c r="G33" i="4"/>
  <c r="F33" i="4"/>
  <c r="E33" i="4"/>
  <c r="D33" i="4"/>
  <c r="C33" i="4"/>
  <c r="H32" i="4"/>
  <c r="G32" i="4"/>
  <c r="F32" i="4"/>
  <c r="E32" i="4"/>
  <c r="D32" i="4"/>
  <c r="C32" i="4"/>
  <c r="H31" i="4"/>
  <c r="G31" i="4"/>
  <c r="F31" i="4"/>
  <c r="E31" i="4"/>
  <c r="D31" i="4"/>
  <c r="C31" i="4"/>
  <c r="H27" i="4"/>
  <c r="G27" i="4"/>
  <c r="F27" i="4"/>
  <c r="E27" i="4"/>
  <c r="D27" i="4"/>
  <c r="C27" i="4"/>
  <c r="H26" i="4"/>
  <c r="G26" i="4"/>
  <c r="F26" i="4"/>
  <c r="E26" i="4"/>
  <c r="D26" i="4"/>
  <c r="C26" i="4"/>
  <c r="H25" i="4"/>
  <c r="G25" i="4"/>
  <c r="F25" i="4"/>
  <c r="E25" i="4"/>
  <c r="D25" i="4"/>
  <c r="C25" i="4"/>
  <c r="H20" i="4"/>
  <c r="G20" i="4"/>
  <c r="F20" i="4"/>
  <c r="E20" i="4"/>
  <c r="D20" i="4"/>
  <c r="C20" i="4"/>
  <c r="H19" i="4"/>
  <c r="G19" i="4"/>
  <c r="F19" i="4"/>
  <c r="E19" i="4"/>
  <c r="D19" i="4"/>
  <c r="C19" i="4"/>
  <c r="H18" i="4"/>
  <c r="G18" i="4"/>
  <c r="F18" i="4"/>
  <c r="E18" i="4"/>
  <c r="D18" i="4"/>
  <c r="C18" i="4"/>
  <c r="H14" i="4"/>
  <c r="G14" i="4"/>
  <c r="F14" i="4"/>
  <c r="E14" i="4"/>
  <c r="D14" i="4"/>
  <c r="C14" i="4"/>
  <c r="H13" i="4"/>
  <c r="G13" i="4"/>
  <c r="F13" i="4"/>
  <c r="E13" i="4"/>
  <c r="D13" i="4"/>
  <c r="C13" i="4"/>
  <c r="H12" i="4"/>
  <c r="G12" i="4"/>
  <c r="F12" i="4"/>
  <c r="E12" i="4"/>
  <c r="D12" i="4"/>
  <c r="C12" i="4"/>
  <c r="I107" i="4" l="1"/>
  <c r="I137" i="4"/>
  <c r="I163" i="4"/>
  <c r="I205" i="4"/>
  <c r="I220" i="4"/>
  <c r="I20" i="4"/>
  <c r="I33" i="4"/>
  <c r="I43" i="4"/>
  <c r="I55" i="4"/>
  <c r="I57" i="4"/>
  <c r="I64" i="4"/>
  <c r="I71" i="4"/>
  <c r="I90" i="4"/>
  <c r="I121" i="4"/>
  <c r="I190" i="4"/>
  <c r="I268" i="4"/>
  <c r="I14" i="4"/>
  <c r="I257" i="4"/>
  <c r="I267" i="4"/>
  <c r="D277" i="4"/>
  <c r="I25" i="4"/>
  <c r="I27" i="4"/>
  <c r="I77" i="4"/>
  <c r="I99" i="4"/>
  <c r="I114" i="4"/>
  <c r="I135" i="4"/>
  <c r="I149" i="4"/>
  <c r="I175" i="4"/>
  <c r="I192" i="4"/>
  <c r="I245" i="4"/>
  <c r="I262" i="4"/>
  <c r="I269" i="4"/>
  <c r="I13" i="4"/>
  <c r="I18" i="4"/>
  <c r="I31" i="4"/>
  <c r="I44" i="4"/>
  <c r="I63" i="4"/>
  <c r="I73" i="4"/>
  <c r="I97" i="4"/>
  <c r="I106" i="4"/>
  <c r="I120" i="4"/>
  <c r="I122" i="4"/>
  <c r="I136" i="4"/>
  <c r="I147" i="4"/>
  <c r="I177" i="4"/>
  <c r="I191" i="4"/>
  <c r="I203" i="4"/>
  <c r="C277" i="4"/>
  <c r="I277" i="4" s="1"/>
  <c r="I230" i="4"/>
  <c r="I259" i="4"/>
  <c r="I272" i="4"/>
  <c r="I12" i="4"/>
  <c r="I26" i="4"/>
  <c r="I42" i="4"/>
  <c r="I56" i="4"/>
  <c r="I65" i="4"/>
  <c r="I89" i="4"/>
  <c r="I112" i="4"/>
  <c r="I162" i="4"/>
  <c r="I164" i="4"/>
  <c r="I218" i="4"/>
  <c r="I219" i="4"/>
  <c r="I247" i="4"/>
  <c r="I264" i="4"/>
</calcChain>
</file>

<file path=xl/sharedStrings.xml><?xml version="1.0" encoding="utf-8"?>
<sst xmlns="http://schemas.openxmlformats.org/spreadsheetml/2006/main" count="867" uniqueCount="353">
  <si>
    <t>tablazatl17la</t>
  </si>
  <si>
    <t>neptelepeal17ea</t>
  </si>
  <si>
    <t>neptelepgyl17ga</t>
  </si>
  <si>
    <t>kulturfrgyl17ga</t>
  </si>
  <si>
    <t>eutarsf1eal17ea</t>
  </si>
  <si>
    <t>eutermfl17ea</t>
  </si>
  <si>
    <t>etnikuml17ea</t>
  </si>
  <si>
    <t>antropogenl17ea</t>
  </si>
  <si>
    <t>foldrtortl17ea</t>
  </si>
  <si>
    <t>tortfoldrl17ga</t>
  </si>
  <si>
    <t>terepivulkl17ga</t>
  </si>
  <si>
    <t>varosmodl17ga</t>
  </si>
  <si>
    <t>engazdl21ea</t>
  </si>
  <si>
    <t>engazdaktl21ga</t>
  </si>
  <si>
    <t>egvalttpl21ga</t>
  </si>
  <si>
    <t>autonoml21ga</t>
  </si>
  <si>
    <t>telepmegl21ga</t>
  </si>
  <si>
    <t>geopolenl21ga</t>
  </si>
  <si>
    <t>szakgyak6l17za</t>
  </si>
  <si>
    <t xml:space="preserve">Az Európai Unió </t>
  </si>
  <si>
    <t xml:space="preserve">Demográfia </t>
  </si>
  <si>
    <t xml:space="preserve">Földtan </t>
  </si>
  <si>
    <t xml:space="preserve">A környezetgazdálkodás alapjai </t>
  </si>
  <si>
    <t xml:space="preserve">A belső erők földrajza ea. </t>
  </si>
  <si>
    <t xml:space="preserve">A belső erők földrajza gyak. </t>
  </si>
  <si>
    <t xml:space="preserve">A külső erők földrajza ea. </t>
  </si>
  <si>
    <t xml:space="preserve">A külső erők földrajza gyak. </t>
  </si>
  <si>
    <t xml:space="preserve">Természetföldrajzi szintézis ea. </t>
  </si>
  <si>
    <t xml:space="preserve">Talajtan ea. </t>
  </si>
  <si>
    <t xml:space="preserve">Népesség- és településföldrajz ea. </t>
  </si>
  <si>
    <t xml:space="preserve">Kulturális földrajz ea. </t>
  </si>
  <si>
    <t xml:space="preserve">Népesség- és településföldrajz gyak. </t>
  </si>
  <si>
    <t xml:space="preserve">Gazdaságföldrajz gyak. </t>
  </si>
  <si>
    <t xml:space="preserve">Kulturális földrajz gyak. </t>
  </si>
  <si>
    <t xml:space="preserve">A Kárpát-medence természetföldrajza I. ea. </t>
  </si>
  <si>
    <t xml:space="preserve">A Kárpát-medence természetföldrajza II. ea </t>
  </si>
  <si>
    <t xml:space="preserve">Magyarország társadalom- és gazdaságföldrajza I. ea. </t>
  </si>
  <si>
    <t xml:space="preserve">Magyarország társadalom- és gazdaságföldrajza II.ea </t>
  </si>
  <si>
    <t xml:space="preserve">Európa regionális társadalomföldrajza I. ea </t>
  </si>
  <si>
    <t xml:space="preserve">Európa természetföldrajza ea. </t>
  </si>
  <si>
    <t xml:space="preserve">A Kárpát-medence természetföldrajza gyak. </t>
  </si>
  <si>
    <t xml:space="preserve">A Kárpát-medence biogeográfiája </t>
  </si>
  <si>
    <t xml:space="preserve">Etnikumok és vallások földrajza </t>
  </si>
  <si>
    <t xml:space="preserve">A földrajztudomány története </t>
  </si>
  <si>
    <t xml:space="preserve">Történeti földrajzi elemzések </t>
  </si>
  <si>
    <t xml:space="preserve">A környezetpolitika alapjai </t>
  </si>
  <si>
    <t xml:space="preserve">Bevezetés a természet- és környezetvédelembe </t>
  </si>
  <si>
    <t>Társadalomföldrajz – évközi terepgyakorlat</t>
  </si>
  <si>
    <t>Természetföldrajz – évközi terepgyakorlat</t>
  </si>
  <si>
    <t xml:space="preserve">Talajföldrajz gyak. </t>
  </si>
  <si>
    <t xml:space="preserve">Talajtan gyak. </t>
  </si>
  <si>
    <t xml:space="preserve">Klímaváltozás </t>
  </si>
  <si>
    <t>Terepi vulkanológia</t>
  </si>
  <si>
    <t xml:space="preserve">Városkutatási  módszerek </t>
  </si>
  <si>
    <t xml:space="preserve">Városkutatás </t>
  </si>
  <si>
    <t xml:space="preserve">Településfejlesztés I. </t>
  </si>
  <si>
    <t xml:space="preserve">Településfejlesztés II. </t>
  </si>
  <si>
    <t xml:space="preserve">Társadalmi és gazdasági fejlődés a Kárpát-medencében </t>
  </si>
  <si>
    <t>Magyarország turizmusföldrajza</t>
  </si>
  <si>
    <t>Vállalkozási ismeretek</t>
  </si>
  <si>
    <t>Vendéglátás és szálláshelyi ismeretek</t>
  </si>
  <si>
    <t>Bor- és gasztroturizmus</t>
  </si>
  <si>
    <t>Energiagazdálkodás</t>
  </si>
  <si>
    <t>A klímaváltozás természetes és antropogén vonatkozásai</t>
  </si>
  <si>
    <t>A megújuló energiaforrások kapcsolata a táj- és természetvédelemmel</t>
  </si>
  <si>
    <t>Az energiagazdálkodás aktuális kérdései</t>
  </si>
  <si>
    <t>Éghajlatváltozás: tudomány, társadalom, politika</t>
  </si>
  <si>
    <t>Autonóm közösségek - fenntartható rendszerek</t>
  </si>
  <si>
    <t>Településfejlesztés és megújuló energia</t>
  </si>
  <si>
    <t>Geopolitika az energetikában</t>
  </si>
  <si>
    <t>Szakdolgozati szeminárium</t>
  </si>
  <si>
    <t>Szakmai gyakorlat (6 hét)</t>
  </si>
  <si>
    <t>erős</t>
  </si>
  <si>
    <t>gyenge</t>
  </si>
  <si>
    <t>Telbisz Tamás</t>
  </si>
  <si>
    <t>Kukely György</t>
  </si>
  <si>
    <t>Jakobi Ákos</t>
  </si>
  <si>
    <t>Szabó Pál</t>
  </si>
  <si>
    <t>Szalkai Gábor</t>
  </si>
  <si>
    <t>Mari László</t>
  </si>
  <si>
    <t>Farkas György</t>
  </si>
  <si>
    <t>Leél-Őssy Szabolcs</t>
  </si>
  <si>
    <t>Nagy Balázs</t>
  </si>
  <si>
    <t>Munkácsy Béla</t>
  </si>
  <si>
    <t>Izsák Éva</t>
  </si>
  <si>
    <t>Karátson Dávid</t>
  </si>
  <si>
    <t>Szalai Zoltán</t>
  </si>
  <si>
    <t>Magyari Enikő</t>
  </si>
  <si>
    <t>Berki Márton</t>
  </si>
  <si>
    <t>Győri Róbert</t>
  </si>
  <si>
    <t>Bottlik Zsolt</t>
  </si>
  <si>
    <t>Novothny Ágnes</t>
  </si>
  <si>
    <t>Kiss János Péter</t>
  </si>
  <si>
    <t>Horváth Erzsébet</t>
  </si>
  <si>
    <t>Jankó Ferenc</t>
  </si>
  <si>
    <t>Tolnai Gábor</t>
  </si>
  <si>
    <t>Gordos Tamás</t>
  </si>
  <si>
    <t>Balogh Péter</t>
  </si>
  <si>
    <t>altstatl22ea</t>
  </si>
  <si>
    <t>Általános és területi statisztika</t>
  </si>
  <si>
    <t>eul22ea</t>
  </si>
  <si>
    <t>demografl22ga</t>
  </si>
  <si>
    <t>foldtang22va</t>
  </si>
  <si>
    <t>bevkozgl22ea</t>
  </si>
  <si>
    <t>Bevezetés a közgazdaságtanba</t>
  </si>
  <si>
    <t>bevtarsfl22ea</t>
  </si>
  <si>
    <t>Bevezetés a társadalomföldrajzba</t>
  </si>
  <si>
    <t>Gyuris Ferenc</t>
  </si>
  <si>
    <t>kozgazdl22ea</t>
  </si>
  <si>
    <t>Közgazdaságtan</t>
  </si>
  <si>
    <t>meteoeghl22ea</t>
  </si>
  <si>
    <t>Meteorológia és éghajlattan</t>
  </si>
  <si>
    <t>Mészáros Róbert</t>
  </si>
  <si>
    <t>kemfizfrl22ga</t>
  </si>
  <si>
    <t>Kémiai és fizikai alapismeretek a földrajzban</t>
  </si>
  <si>
    <t>biotajfrl22ga</t>
  </si>
  <si>
    <t>Biológiai és tájökológiai alapismeretek a földrajzban</t>
  </si>
  <si>
    <t>tajekl22va</t>
  </si>
  <si>
    <t>Tájékozódás a földön és az égen</t>
  </si>
  <si>
    <t>gis1l22ea</t>
  </si>
  <si>
    <t>GIS 1. Geoinformatika és távérzékelés alapjai</t>
  </si>
  <si>
    <t>gis2l22la</t>
  </si>
  <si>
    <t xml:space="preserve">GIS 2. GIS a mindennapokban </t>
  </si>
  <si>
    <t>szamadatl22la</t>
  </si>
  <si>
    <t>Számítógépes adatelemzés</t>
  </si>
  <si>
    <t>geoadatil22la</t>
  </si>
  <si>
    <t>Geoinformatika és adatintegráció</t>
  </si>
  <si>
    <t>Bede-Fazekas Ákos</t>
  </si>
  <si>
    <t>nkomtgyl22ta</t>
  </si>
  <si>
    <t>Nyári komplex terepgyakorlat</t>
  </si>
  <si>
    <t>etarsftgyl22ta</t>
  </si>
  <si>
    <t>etermftgyl22ta</t>
  </si>
  <si>
    <t>bevkormerl22la</t>
  </si>
  <si>
    <t>Bevezetés a környezeti mérésekbe</t>
  </si>
  <si>
    <t>terinfterml22ga</t>
  </si>
  <si>
    <t>Térinformatika a természetföldrajzban</t>
  </si>
  <si>
    <t>Biró Tamás</t>
  </si>
  <si>
    <t>klimavaltl22ea</t>
  </si>
  <si>
    <t>kv</t>
  </si>
  <si>
    <t>adatterml22ga</t>
  </si>
  <si>
    <t>Adatelemzés a természetföldrajzban</t>
  </si>
  <si>
    <t xml:space="preserve">Talajföldrajz ea. </t>
  </si>
  <si>
    <t>talajfreal22ea</t>
  </si>
  <si>
    <t>talajtaneal22ea</t>
  </si>
  <si>
    <t>karpattajl22ea</t>
  </si>
  <si>
    <t xml:space="preserve">A Kárpát-medence történeti tájföldrajza </t>
  </si>
  <si>
    <t>termveszl22ga</t>
  </si>
  <si>
    <t>Természeti veszélyforrások elemzése</t>
  </si>
  <si>
    <t>talajtangyl22la</t>
  </si>
  <si>
    <t>talajfrgyl22la</t>
  </si>
  <si>
    <t>geomorfgyl22ga</t>
  </si>
  <si>
    <t>Geomorfológia a gyakorlatban</t>
  </si>
  <si>
    <t>hidrovizfrl22ga</t>
  </si>
  <si>
    <t>Hidrológia és vízföldrajz gyakorlat</t>
  </si>
  <si>
    <t>kornyerol22ea</t>
  </si>
  <si>
    <t>Környezeti erőforrásgazdálkodás</t>
  </si>
  <si>
    <t>torttajgisl22ga</t>
  </si>
  <si>
    <t>Történeti tájföldrajzi elemzések GIS-ben</t>
  </si>
  <si>
    <t>vektargisl22la</t>
  </si>
  <si>
    <t>Vektor alapú GIS</t>
  </si>
  <si>
    <t>hazadatl22ga</t>
  </si>
  <si>
    <t xml:space="preserve">Hazai területi adatbázisok </t>
  </si>
  <si>
    <t>kerdoivl22ga</t>
  </si>
  <si>
    <t xml:space="preserve">Kérdőívezés és egyéb adatfelvételi módszerek </t>
  </si>
  <si>
    <t>regiomarkl22ga</t>
  </si>
  <si>
    <t>Régiókutatás és térségmarketing</t>
  </si>
  <si>
    <t>terosszel22la</t>
  </si>
  <si>
    <t>Területi összefüggések elemzése</t>
  </si>
  <si>
    <t>regprojektl22ga</t>
  </si>
  <si>
    <t>Regionális elemzési projektszeminárium</t>
  </si>
  <si>
    <t>smarttel22ga</t>
  </si>
  <si>
    <t>Smart települések</t>
  </si>
  <si>
    <t>bigdatageol22ga</t>
  </si>
  <si>
    <t>Big data és az információs kor földrajza</t>
  </si>
  <si>
    <t>terszintl22ea</t>
  </si>
  <si>
    <t>Térségi szintek és közigazgatás</t>
  </si>
  <si>
    <t>teregyl22ga</t>
  </si>
  <si>
    <t>Térbeli egyenlőtlenségek: elméletek és gyakorlatok</t>
  </si>
  <si>
    <t>kozlekfrl22ga</t>
  </si>
  <si>
    <t>Közlekedésföldrajz</t>
  </si>
  <si>
    <t>terinfter1l22la</t>
  </si>
  <si>
    <t>Térinformatika területfejlesztőknek I.</t>
  </si>
  <si>
    <t>varoskutl22ea</t>
  </si>
  <si>
    <t>terinfter2l22la</t>
  </si>
  <si>
    <t>Térinformatika területfejlesztőknek II.</t>
  </si>
  <si>
    <t>regfejmoeul22ea</t>
  </si>
  <si>
    <t>Regionális fejlesztés Magyarországon és Európában</t>
  </si>
  <si>
    <t>terfejl22ea</t>
  </si>
  <si>
    <t>Területfejlesztés</t>
  </si>
  <si>
    <t>turizmusfl22ea</t>
  </si>
  <si>
    <t>Turizmusföldrajz, turizmusfejlesztés</t>
  </si>
  <si>
    <t>telepfejl1l22ea</t>
  </si>
  <si>
    <t>telepfejl2l22ea</t>
  </si>
  <si>
    <t>tarskarpatl22ea</t>
  </si>
  <si>
    <t>vallalkozl22ea</t>
  </si>
  <si>
    <t>Palkovits István</t>
  </si>
  <si>
    <t>vendegl22ga</t>
  </si>
  <si>
    <t>agturizml22ga</t>
  </si>
  <si>
    <t>Ágazati turizmus</t>
  </si>
  <si>
    <t>ujturizml22ga</t>
  </si>
  <si>
    <t>Új trendek, lehetőségek a turizmusban</t>
  </si>
  <si>
    <t>eukivkon1l22ea</t>
  </si>
  <si>
    <t>eukivkon2l22ea</t>
  </si>
  <si>
    <t>turbiztl22ga</t>
  </si>
  <si>
    <t>turatervl22ga</t>
  </si>
  <si>
    <t>Túravezetés</t>
  </si>
  <si>
    <t>foldorokl22ea</t>
  </si>
  <si>
    <t>Földtani örökségvédelem</t>
  </si>
  <si>
    <t>extremkorl22ga</t>
  </si>
  <si>
    <t>Extrém környezetek</t>
  </si>
  <si>
    <t>bpturl22ga</t>
  </si>
  <si>
    <t>Budapest turizmusföldrajza</t>
  </si>
  <si>
    <t>borgasztrol22ea</t>
  </si>
  <si>
    <t>moturizmusl22ea</t>
  </si>
  <si>
    <t>megujen1l22ea</t>
  </si>
  <si>
    <t>Megújuló energiaforrások és hasznosításuk I.</t>
  </si>
  <si>
    <t>megujen2l22ea</t>
  </si>
  <si>
    <t>Megújuló energiaforrások és hasznosításuk II.</t>
  </si>
  <si>
    <t>klimaterml22ga</t>
  </si>
  <si>
    <t>megentajl22ga</t>
  </si>
  <si>
    <t>entervl22ga</t>
  </si>
  <si>
    <t>Az energiatervezés szoftveres alapjai</t>
  </si>
  <si>
    <t>terinfenel22ga</t>
  </si>
  <si>
    <t>Térinformatika az energiatervezésben</t>
  </si>
  <si>
    <t>Szakmai gyakorlat (0 kredit)</t>
  </si>
  <si>
    <t>kulsoeroeal22ea</t>
  </si>
  <si>
    <t>kulsoerogyl22ga</t>
  </si>
  <si>
    <t>belsoeroeal22ea</t>
  </si>
  <si>
    <t>belsoerogyl22ga</t>
  </si>
  <si>
    <t>hidrovizfrl22ea</t>
  </si>
  <si>
    <t>Hidrológia és vízföldrajz ea.</t>
  </si>
  <si>
    <t>termszineal22ea</t>
  </si>
  <si>
    <t>gazdfrl22ea</t>
  </si>
  <si>
    <t>Gazdaságföldrajz</t>
  </si>
  <si>
    <t>kulturfreal22ea</t>
  </si>
  <si>
    <t>gazdfrgyl22ga</t>
  </si>
  <si>
    <t>vilaggazdl22ga</t>
  </si>
  <si>
    <t>A világgazdaság földrajza gyak.</t>
  </si>
  <si>
    <t>polfrl22ea</t>
  </si>
  <si>
    <t>Politikai földrajz ea.</t>
  </si>
  <si>
    <t>mopolfrl22ea</t>
  </si>
  <si>
    <t>Magyarország politikai földrajza ea.</t>
  </si>
  <si>
    <t>karpat1eal22ea</t>
  </si>
  <si>
    <t>karpat2eal22ea</t>
  </si>
  <si>
    <t>motarsf1eal22ea</t>
  </si>
  <si>
    <t>motarsf2eal22ea</t>
  </si>
  <si>
    <t>eutarsf2eal22ea</t>
  </si>
  <si>
    <t>motarsfgyl22ga</t>
  </si>
  <si>
    <t>eutarsfgyl22ga</t>
  </si>
  <si>
    <t>Európa társadalomföldrajza gyak.</t>
  </si>
  <si>
    <t>karpatgyl22ga</t>
  </si>
  <si>
    <t>társ</t>
  </si>
  <si>
    <t>karpatbiol22ga</t>
  </si>
  <si>
    <t>bevtermvedl22ea</t>
  </si>
  <si>
    <t>biogeoterl22ea</t>
  </si>
  <si>
    <t>kornygazdl22ea</t>
  </si>
  <si>
    <t>kornypoll22ea</t>
  </si>
  <si>
    <t>tarskornyl22ga</t>
  </si>
  <si>
    <t>Társadalmi környezetföldrajz</t>
  </si>
  <si>
    <t>fenntartszl22ga</t>
  </si>
  <si>
    <t>Fenntarthatósági szemlélet – vitaszeminárium</t>
  </si>
  <si>
    <t xml:space="preserve">Magyarország társadalom- és gazdaságföldrajza gyak. </t>
  </si>
  <si>
    <t>utazkomml22ga</t>
  </si>
  <si>
    <t>Utazásszervezesi és kommunikációs alapismeretek</t>
  </si>
  <si>
    <t>Gazdaságföldrajz ea.</t>
  </si>
  <si>
    <t>Földrajz alapszak tantervi hálója 2022. szeptemberétől</t>
  </si>
  <si>
    <t>Kód</t>
  </si>
  <si>
    <t>Tantárgy</t>
  </si>
  <si>
    <t>Szemeszter</t>
  </si>
  <si>
    <t>Óra</t>
  </si>
  <si>
    <t>Kr.</t>
  </si>
  <si>
    <t>Ért.</t>
  </si>
  <si>
    <t>Előfeltétel I.</t>
  </si>
  <si>
    <t>Előfeltétel II.</t>
  </si>
  <si>
    <t>Előfeltétel III.</t>
  </si>
  <si>
    <t>Tantárgyfelelős</t>
  </si>
  <si>
    <t>Ea</t>
  </si>
  <si>
    <t>Gy</t>
  </si>
  <si>
    <t>Lgy</t>
  </si>
  <si>
    <t>x</t>
  </si>
  <si>
    <t>összes kontaktóra</t>
  </si>
  <si>
    <t>összes kredit</t>
  </si>
  <si>
    <t>összes kollokvium</t>
  </si>
  <si>
    <t>1. Természettudományi, humán és gazdasági ismeretek (41 kredit)</t>
  </si>
  <si>
    <t>K(5)</t>
  </si>
  <si>
    <t>Gyj(5)</t>
  </si>
  <si>
    <t xml:space="preserve"> </t>
  </si>
  <si>
    <t>teljesítendő kredit</t>
  </si>
  <si>
    <t>Táblázatkezelés</t>
  </si>
  <si>
    <t>2. Geográfusi szakmai ismeretek (60 kredit)</t>
  </si>
  <si>
    <t>3. Terepgyakorlatok</t>
  </si>
  <si>
    <t>Gyj(3)</t>
  </si>
  <si>
    <t>4 SPECIALIZÁCIÓ</t>
  </si>
  <si>
    <t>4.1. Táj- és környezetföldrajz specializáció (39 kredit)</t>
  </si>
  <si>
    <t>Specializáció felelős: Szalai Zoltán</t>
  </si>
  <si>
    <t>Antropogén geomorfológia</t>
  </si>
  <si>
    <t>Mobilitás</t>
  </si>
  <si>
    <t>4.2. Regionális elemzés specializáció (39 kredit)</t>
  </si>
  <si>
    <t>Specializáció felelős: Szalkai Gábor</t>
  </si>
  <si>
    <t>4.3. Település- és területfejlesztés specializáció (39 kredit)</t>
  </si>
  <si>
    <t>Specializáció felelős: Győri Róbert</t>
  </si>
  <si>
    <t>4.4. Turizmus specializáció (39 kredit)</t>
  </si>
  <si>
    <t>Specializáció felelős: Nagy Balázs</t>
  </si>
  <si>
    <t>Specializáció felelős: Munkácsy Béla</t>
  </si>
  <si>
    <t>Szabadon választható tárgyak: teljesítendő: 9 kredit</t>
  </si>
  <si>
    <t>szabadon választható</t>
  </si>
  <si>
    <t>Gyj(2)</t>
  </si>
  <si>
    <t>Szakdolgozat (10 kredit)</t>
  </si>
  <si>
    <t>ÖSSZESEN</t>
  </si>
  <si>
    <t>x = kötelező tárgy ajánlott féléve</t>
  </si>
  <si>
    <t>kv = kötelezően választható tárgy ajánlott féléve</t>
  </si>
  <si>
    <t>Értékelés</t>
  </si>
  <si>
    <t>K(5)= kollokvium</t>
  </si>
  <si>
    <t>Gyj(5)=gyakorlati jegy</t>
  </si>
  <si>
    <t>Gyj(3)=gyakorlati jegy három fokozatú</t>
  </si>
  <si>
    <t>Gyj(2)=gyakorlati jegy két fokozatú</t>
  </si>
  <si>
    <t>Előfeltételek</t>
  </si>
  <si>
    <t>1.1. Társadalomtudományi modul (14 kredit)</t>
  </si>
  <si>
    <t xml:space="preserve">   Kötelező (12 kredit)</t>
  </si>
  <si>
    <t xml:space="preserve">   Kötelezően választandó (2 kredit)</t>
  </si>
  <si>
    <t>1.2. Természet- és földtudományi modul (9 kredit)</t>
  </si>
  <si>
    <t xml:space="preserve">   Kötelező (7kredit)</t>
  </si>
  <si>
    <t>1.3. GIS és módszertan modul (18 kredit)</t>
  </si>
  <si>
    <t xml:space="preserve">   Kötelező (18 kredit)</t>
  </si>
  <si>
    <t>2.1. Természetföldrajzi modul (18 kredit)</t>
  </si>
  <si>
    <t>2.2. Társadalomföldrajzi modul (17 kredit)</t>
  </si>
  <si>
    <t xml:space="preserve">   Kötelező (9 kredit)</t>
  </si>
  <si>
    <t xml:space="preserve">   Kötelezően választandó (6 kredit)</t>
  </si>
  <si>
    <t>2.3. Regionális földrajzi modul (25 kredit)</t>
  </si>
  <si>
    <t xml:space="preserve">   Kötelező (21 kredit)</t>
  </si>
  <si>
    <t xml:space="preserve">   Kötelezően választandó (4 kredit)</t>
  </si>
  <si>
    <t>2.4. Környezetvédelmi modul (14 kredit)</t>
  </si>
  <si>
    <t xml:space="preserve">Biogeográfia és természetvédelem </t>
  </si>
  <si>
    <t xml:space="preserve">   Kötelező (7 kredit)</t>
  </si>
  <si>
    <t xml:space="preserve">   Kötelező (24 kredit)</t>
  </si>
  <si>
    <t xml:space="preserve">   Kötelezően választandó (15 kredit)</t>
  </si>
  <si>
    <t xml:space="preserve">   Kötelező (27 kredit)</t>
  </si>
  <si>
    <t xml:space="preserve">   Kötelezően választandó (12 kredit)</t>
  </si>
  <si>
    <t>Gy(5)</t>
  </si>
  <si>
    <t>4.5. Megújuló energiaforrások specializáció (39 kredit)</t>
  </si>
  <si>
    <t>Turizmusbiztonság, problémamegoldás</t>
  </si>
  <si>
    <t>Európán kívüli kontinensek földrajza I.</t>
  </si>
  <si>
    <t>Európán kívüli kontinensek földrajza II.</t>
  </si>
  <si>
    <t>Konz</t>
  </si>
  <si>
    <t>Hajduné Darabos Gabriella</t>
  </si>
  <si>
    <t>Európa regionális társadalomföldrajza II. ea.</t>
  </si>
  <si>
    <t>Szakfelelős: Dr. Jakobi Ákos</t>
  </si>
  <si>
    <t>szakdfrajzl22da</t>
  </si>
  <si>
    <t>A nyelvismeret elsajátításának tantervi helye:</t>
  </si>
  <si>
    <t>Az előírt nyelvismeret meglétének mérése:</t>
  </si>
  <si>
    <t>a szakdfrajzl22da Szakdolgozati szeminárium tárgy követelményeibe építetten legalább 5 angol vagy német nyelvű szakirodalom feldolgozása.</t>
  </si>
  <si>
    <t>a szakdfrajzl22da Szakdolgozati szeminárium tárgy legalább megfelelt minősítésű teljesítése.</t>
  </si>
  <si>
    <t>Földrajz alapképzési szakon a megszerzendő szakképzettség gyakorlásához szükséges idegen szaknyelvi ismeretek elsajátításának tantervi helyét és a nyelvismeret meglétének mérését a második fül (szaknyelvi ismeretek) tartalmazza.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</si>
</sst>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2" x14ac:knownFonts="1">
    <font>
      <sz val="11"/>
      <color theme="1"/>
      <name val="Calibri"/>
      <family val="2"/>
      <charset val="238"/>
      <scheme val="minor"/>
    </font>
    <font>
      <sz val="11"/>
      <name val="Calibri"/>
      <family val="2"/>
      <charset val="238"/>
    </font>
    <font>
      <sz val="11"/>
      <color theme="1"/>
      <name val="Calibri"/>
      <family val="2"/>
      <charset val="238"/>
      <scheme val="minor"/>
    </font>
    <font>
      <i/>
      <sz val="11"/>
      <color rgb="FF7F7F7F"/>
      <name val="Calibri"/>
      <family val="2"/>
      <charset val="238"/>
      <scheme val="minor"/>
    </font>
    <font>
      <b/>
      <sz val="18"/>
      <name val="Arial"/>
      <family val="2"/>
      <charset val="238"/>
    </font>
    <font>
      <sz val="20"/>
      <name val="Arial"/>
      <family val="2"/>
      <charset val="238"/>
    </font>
    <font>
      <sz val="10"/>
      <name val="Arial"/>
      <family val="2"/>
      <charset val="238"/>
    </font>
    <font>
      <sz val="12"/>
      <name val="Arial"/>
      <family val="2"/>
      <charset val="238"/>
    </font>
    <font>
      <b/>
      <sz val="12"/>
      <name val="Arial"/>
      <family val="2"/>
      <charset val="238"/>
    </font>
    <font>
      <sz val="11"/>
      <name val="Calibri"/>
      <family val="2"/>
      <charset val="238"/>
      <scheme val="minor"/>
    </font>
    <font>
      <b/>
      <sz val="10"/>
      <name val="Arial"/>
      <family val="2"/>
      <charset val="238"/>
    </font>
    <font>
      <sz val="11"/>
      <color indexed="8"/>
      <name val="Calibri"/>
      <family val="2"/>
      <charset val="238"/>
    </font>
    <font>
      <b/>
      <sz val="10"/>
      <color rgb="FFFF6600"/>
      <name val="Arial"/>
      <family val="2"/>
      <charset val="238"/>
    </font>
    <font>
      <b/>
      <sz val="10"/>
      <color indexed="53"/>
      <name val="Arial"/>
      <family val="2"/>
      <charset val="238"/>
    </font>
    <font>
      <b/>
      <sz val="10"/>
      <color indexed="49"/>
      <name val="Arial"/>
      <family val="2"/>
      <charset val="238"/>
    </font>
    <font>
      <b/>
      <sz val="10"/>
      <color indexed="57"/>
      <name val="Arial"/>
      <family val="2"/>
      <charset val="238"/>
    </font>
    <font>
      <i/>
      <strike/>
      <sz val="10"/>
      <name val="Arial"/>
      <family val="2"/>
      <charset val="238"/>
    </font>
    <font>
      <i/>
      <sz val="10"/>
      <name val="Arial"/>
      <family val="2"/>
      <charset val="238"/>
    </font>
    <font>
      <b/>
      <sz val="10"/>
      <color rgb="FFC0504D"/>
      <name val="Arial"/>
      <family val="2"/>
      <charset val="238"/>
    </font>
    <font>
      <b/>
      <sz val="10"/>
      <color rgb="FF4F81BD"/>
      <name val="Arial"/>
      <family val="2"/>
      <charset val="238"/>
    </font>
    <font>
      <b/>
      <sz val="10"/>
      <color rgb="FFE46C0A"/>
      <name val="Arial"/>
      <family val="2"/>
      <charset val="238"/>
    </font>
    <font>
      <b/>
      <strike/>
      <sz val="10"/>
      <name val="Arial"/>
      <family val="2"/>
    </font>
    <font>
      <i/>
      <strike/>
      <sz val="10"/>
      <name val="Arial"/>
      <family val="2"/>
    </font>
    <font>
      <sz val="10"/>
      <color theme="1"/>
      <name val="Arial"/>
      <family val="2"/>
    </font>
    <font>
      <sz val="10"/>
      <color rgb="FF000000"/>
      <name val="Arial"/>
      <family val="2"/>
    </font>
    <font>
      <sz val="10"/>
      <name val="Arial"/>
      <family val="2"/>
    </font>
    <font>
      <sz val="11"/>
      <color theme="1"/>
      <name val="Calibri"/>
      <family val="2"/>
      <scheme val="minor"/>
    </font>
    <font>
      <sz val="10"/>
      <color rgb="FFFF0000"/>
      <name val="Arial"/>
      <family val="2"/>
      <charset val="238"/>
    </font>
    <font>
      <sz val="10"/>
      <color theme="1"/>
      <name val="Arial"/>
      <family val="2"/>
      <charset val="238"/>
    </font>
    <font>
      <b/>
      <sz val="10"/>
      <color rgb="FFFF0000"/>
      <name val="Arial"/>
      <family val="2"/>
      <charset val="238"/>
    </font>
    <font>
      <i/>
      <sz val="10"/>
      <color rgb="FFFF0000"/>
      <name val="Arial"/>
      <family val="2"/>
      <charset val="238"/>
    </font>
    <font>
      <i/>
      <sz val="11"/>
      <color theme="1"/>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FFFFCC"/>
        <bgColor rgb="FFFFFFFF"/>
      </patternFill>
    </fill>
    <fill>
      <patternFill patternType="solid">
        <fgColor rgb="FFFFFFCC"/>
        <bgColor indexed="64"/>
      </patternFill>
    </fill>
    <fill>
      <patternFill patternType="solid">
        <fgColor theme="0" tint="-0.14999847407452621"/>
        <bgColor rgb="FFFFFFFF"/>
      </patternFill>
    </fill>
    <fill>
      <patternFill patternType="solid">
        <fgColor theme="0" tint="-0.14999847407452621"/>
        <bgColor rgb="FFD9D9D9"/>
      </patternFill>
    </fill>
    <fill>
      <patternFill patternType="solid">
        <fgColor rgb="FFFFFFFF"/>
        <bgColor rgb="FFFFFFCC"/>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xf numFmtId="0" fontId="11" fillId="0" borderId="0"/>
    <xf numFmtId="0" fontId="2" fillId="0" borderId="0"/>
    <xf numFmtId="0" fontId="2" fillId="0" borderId="0"/>
    <xf numFmtId="0" fontId="26" fillId="0" borderId="0"/>
  </cellStyleXfs>
  <cellXfs count="227">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xf>
    <xf numFmtId="0" fontId="6" fillId="0" borderId="0" xfId="0" applyFont="1"/>
    <xf numFmtId="0" fontId="7" fillId="0" borderId="5" xfId="0" applyFont="1" applyBorder="1" applyAlignment="1">
      <alignment vertical="center"/>
    </xf>
    <xf numFmtId="0" fontId="9" fillId="0" borderId="0" xfId="0" applyFont="1"/>
    <xf numFmtId="0" fontId="10" fillId="0" borderId="16" xfId="0" applyFont="1" applyBorder="1" applyAlignment="1">
      <alignment horizontal="center"/>
    </xf>
    <xf numFmtId="0" fontId="10" fillId="0" borderId="1" xfId="0" applyFont="1" applyBorder="1" applyAlignment="1">
      <alignment horizontal="center"/>
    </xf>
    <xf numFmtId="0" fontId="10" fillId="0" borderId="17" xfId="0" applyFont="1" applyBorder="1" applyAlignment="1">
      <alignment horizontal="center"/>
    </xf>
    <xf numFmtId="0" fontId="6" fillId="0" borderId="0" xfId="0" applyFont="1" applyAlignment="1">
      <alignment vertical="center"/>
    </xf>
    <xf numFmtId="0" fontId="10" fillId="2" borderId="3" xfId="4" applyFont="1" applyFill="1" applyBorder="1" applyAlignment="1">
      <alignment horizontal="left" vertical="center"/>
    </xf>
    <xf numFmtId="0" fontId="10" fillId="0" borderId="16" xfId="0" applyFont="1" applyBorder="1" applyAlignment="1">
      <alignment horizontal="center"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0" fillId="0" borderId="2" xfId="0" applyFont="1" applyBorder="1" applyAlignment="1">
      <alignment horizontal="center" vertical="center"/>
    </xf>
    <xf numFmtId="0" fontId="17" fillId="0" borderId="22" xfId="0" applyFont="1" applyBorder="1" applyAlignment="1">
      <alignment horizontal="left" vertical="center"/>
    </xf>
    <xf numFmtId="0" fontId="17" fillId="0" borderId="3" xfId="4" applyFont="1" applyBorder="1" applyAlignment="1">
      <alignment horizontal="left" vertical="center"/>
    </xf>
    <xf numFmtId="0" fontId="10" fillId="0" borderId="23" xfId="0" applyFont="1" applyBorder="1" applyAlignment="1">
      <alignment horizontal="left" vertical="center"/>
    </xf>
    <xf numFmtId="0" fontId="10" fillId="0" borderId="3" xfId="0" applyFont="1" applyBorder="1" applyAlignment="1">
      <alignment horizontal="left" vertical="center"/>
    </xf>
    <xf numFmtId="0" fontId="6" fillId="0" borderId="23" xfId="0" applyFont="1" applyBorder="1" applyAlignment="1">
      <alignment horizontal="left" vertical="center"/>
    </xf>
    <xf numFmtId="0" fontId="6" fillId="0" borderId="3" xfId="4" applyFont="1" applyBorder="1" applyAlignment="1">
      <alignment vertical="center"/>
    </xf>
    <xf numFmtId="0" fontId="10" fillId="3" borderId="16"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22" xfId="0" applyFont="1" applyFill="1" applyBorder="1" applyAlignment="1">
      <alignment horizontal="left" vertical="center"/>
    </xf>
    <xf numFmtId="0" fontId="10" fillId="0" borderId="3" xfId="4" applyFont="1" applyBorder="1" applyAlignment="1">
      <alignment horizontal="left" vertical="center"/>
    </xf>
    <xf numFmtId="0" fontId="10" fillId="3" borderId="23" xfId="0" applyFont="1" applyFill="1" applyBorder="1" applyAlignment="1">
      <alignment horizontal="left" vertical="center"/>
    </xf>
    <xf numFmtId="0" fontId="10" fillId="3" borderId="3" xfId="0" applyFont="1" applyFill="1" applyBorder="1" applyAlignment="1">
      <alignment horizontal="left" vertical="center"/>
    </xf>
    <xf numFmtId="164" fontId="18" fillId="4" borderId="4" xfId="0" applyNumberFormat="1" applyFont="1" applyFill="1" applyBorder="1" applyAlignment="1">
      <alignment horizontal="center" vertical="center"/>
    </xf>
    <xf numFmtId="164" fontId="18" fillId="4" borderId="23" xfId="3" applyNumberFormat="1" applyFont="1" applyFill="1" applyBorder="1" applyAlignment="1">
      <alignment horizontal="center" vertical="center"/>
    </xf>
    <xf numFmtId="0" fontId="10" fillId="5" borderId="23" xfId="0" applyFont="1" applyFill="1" applyBorder="1" applyAlignment="1">
      <alignment horizontal="left" vertical="center"/>
    </xf>
    <xf numFmtId="0" fontId="10" fillId="5" borderId="22" xfId="0" applyFont="1" applyFill="1" applyBorder="1" applyAlignment="1">
      <alignment horizontal="left" vertical="center"/>
    </xf>
    <xf numFmtId="164" fontId="19" fillId="4" borderId="4" xfId="0" applyNumberFormat="1" applyFont="1" applyFill="1" applyBorder="1" applyAlignment="1">
      <alignment horizontal="center" vertical="center"/>
    </xf>
    <xf numFmtId="164" fontId="19" fillId="4" borderId="23" xfId="3" applyNumberFormat="1" applyFont="1" applyFill="1" applyBorder="1" applyAlignment="1">
      <alignment horizontal="center" vertical="center"/>
    </xf>
    <xf numFmtId="164" fontId="20" fillId="4" borderId="1" xfId="0" applyNumberFormat="1" applyFont="1" applyFill="1" applyBorder="1" applyAlignment="1">
      <alignment horizontal="center" vertical="center"/>
    </xf>
    <xf numFmtId="164" fontId="20" fillId="4" borderId="21" xfId="0" applyNumberFormat="1" applyFont="1" applyFill="1" applyBorder="1" applyAlignment="1">
      <alignment horizontal="center" vertical="center"/>
    </xf>
    <xf numFmtId="164" fontId="20" fillId="4" borderId="3" xfId="0" applyNumberFormat="1" applyFont="1" applyFill="1" applyBorder="1" applyAlignment="1">
      <alignment horizontal="center" vertical="center"/>
    </xf>
    <xf numFmtId="164" fontId="20" fillId="4" borderId="23" xfId="3" applyNumberFormat="1" applyFont="1" applyFill="1" applyBorder="1" applyAlignment="1">
      <alignment horizontal="center" vertical="center"/>
    </xf>
    <xf numFmtId="0" fontId="10" fillId="2" borderId="21" xfId="4" applyFont="1" applyFill="1" applyBorder="1" applyAlignment="1">
      <alignment horizontal="left" vertical="center"/>
    </xf>
    <xf numFmtId="0" fontId="10" fillId="2" borderId="2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3" xfId="0" applyFont="1" applyFill="1" applyBorder="1" applyAlignment="1">
      <alignment horizontal="left" vertical="center"/>
    </xf>
    <xf numFmtId="0" fontId="10" fillId="2" borderId="22" xfId="0" applyFont="1" applyFill="1" applyBorder="1" applyAlignment="1">
      <alignment horizontal="left"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6" fillId="0" borderId="3" xfId="4" applyFont="1" applyBorder="1" applyAlignment="1">
      <alignment horizontal="left" vertical="center"/>
    </xf>
    <xf numFmtId="0" fontId="13" fillId="5" borderId="21" xfId="0" applyFont="1" applyFill="1" applyBorder="1" applyAlignment="1">
      <alignment horizontal="center" vertical="center"/>
    </xf>
    <xf numFmtId="0" fontId="12" fillId="5" borderId="21" xfId="0" applyFont="1" applyFill="1" applyBorder="1" applyAlignment="1">
      <alignment horizontal="center" vertical="center"/>
    </xf>
    <xf numFmtId="164" fontId="20" fillId="4" borderId="17" xfId="0" applyNumberFormat="1" applyFont="1" applyFill="1" applyBorder="1" applyAlignment="1">
      <alignment horizontal="center" vertical="center"/>
    </xf>
    <xf numFmtId="164" fontId="13" fillId="5" borderId="16" xfId="0" applyNumberFormat="1" applyFont="1" applyFill="1" applyBorder="1" applyAlignment="1">
      <alignment horizontal="center" vertical="center"/>
    </xf>
    <xf numFmtId="164" fontId="13" fillId="5" borderId="1" xfId="0" applyNumberFormat="1" applyFont="1" applyFill="1" applyBorder="1" applyAlignment="1">
      <alignment horizontal="center" vertical="center"/>
    </xf>
    <xf numFmtId="164" fontId="13" fillId="5" borderId="17" xfId="0" applyNumberFormat="1" applyFont="1" applyFill="1" applyBorder="1" applyAlignment="1">
      <alignment horizontal="center" vertical="center"/>
    </xf>
    <xf numFmtId="164" fontId="14" fillId="5" borderId="16" xfId="0" applyNumberFormat="1" applyFont="1" applyFill="1" applyBorder="1" applyAlignment="1">
      <alignment horizontal="center" vertical="center"/>
    </xf>
    <xf numFmtId="164" fontId="14" fillId="5" borderId="1" xfId="0" applyNumberFormat="1" applyFont="1" applyFill="1" applyBorder="1" applyAlignment="1">
      <alignment horizontal="center" vertical="center"/>
    </xf>
    <xf numFmtId="164" fontId="14" fillId="5" borderId="17"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xf>
    <xf numFmtId="164" fontId="15" fillId="5" borderId="17" xfId="0" applyNumberFormat="1" applyFont="1" applyFill="1" applyBorder="1" applyAlignment="1">
      <alignment horizontal="center" vertical="center"/>
    </xf>
    <xf numFmtId="164" fontId="20" fillId="6" borderId="21" xfId="0" applyNumberFormat="1" applyFont="1" applyFill="1" applyBorder="1" applyAlignment="1">
      <alignment horizontal="center" vertical="center"/>
    </xf>
    <xf numFmtId="164" fontId="15" fillId="2" borderId="3" xfId="0" applyNumberFormat="1" applyFont="1" applyFill="1" applyBorder="1" applyAlignment="1">
      <alignment horizontal="center" vertical="center"/>
    </xf>
    <xf numFmtId="164" fontId="15" fillId="2" borderId="22" xfId="0" applyNumberFormat="1" applyFont="1" applyFill="1" applyBorder="1" applyAlignment="1">
      <alignment horizontal="center" vertical="center"/>
    </xf>
    <xf numFmtId="164" fontId="18" fillId="6" borderId="21" xfId="3" applyNumberFormat="1" applyFont="1" applyFill="1" applyBorder="1" applyAlignment="1">
      <alignment horizontal="center" vertical="center"/>
    </xf>
    <xf numFmtId="164" fontId="18" fillId="6" borderId="3" xfId="3" applyNumberFormat="1" applyFont="1" applyFill="1" applyBorder="1" applyAlignment="1">
      <alignment horizontal="center" vertical="center"/>
    </xf>
    <xf numFmtId="164" fontId="18" fillId="6" borderId="22" xfId="3" applyNumberFormat="1" applyFont="1" applyFill="1" applyBorder="1" applyAlignment="1">
      <alignment horizontal="center" vertical="center"/>
    </xf>
    <xf numFmtId="0" fontId="20" fillId="6" borderId="22" xfId="3" applyFont="1" applyFill="1" applyBorder="1" applyAlignment="1">
      <alignment horizontal="right" vertical="center"/>
    </xf>
    <xf numFmtId="0" fontId="6" fillId="0" borderId="23" xfId="0" applyFont="1" applyBorder="1" applyAlignment="1">
      <alignment vertical="center"/>
    </xf>
    <xf numFmtId="0" fontId="10" fillId="2" borderId="22" xfId="4" applyFont="1" applyFill="1" applyBorder="1" applyAlignment="1">
      <alignment horizontal="left" vertical="center"/>
    </xf>
    <xf numFmtId="0" fontId="6" fillId="3" borderId="23" xfId="0" applyFont="1" applyFill="1" applyBorder="1" applyAlignment="1">
      <alignment vertical="center"/>
    </xf>
    <xf numFmtId="0" fontId="17" fillId="0" borderId="23" xfId="0" applyFont="1" applyBorder="1" applyAlignment="1">
      <alignment vertical="center"/>
    </xf>
    <xf numFmtId="0" fontId="17" fillId="0" borderId="3" xfId="4" applyFont="1" applyBorder="1" applyAlignment="1">
      <alignment vertical="center"/>
    </xf>
    <xf numFmtId="0" fontId="17" fillId="0" borderId="23" xfId="0" applyFont="1" applyBorder="1" applyAlignment="1">
      <alignment horizontal="center" vertical="center"/>
    </xf>
    <xf numFmtId="0" fontId="13" fillId="5" borderId="3" xfId="0" applyFont="1" applyFill="1" applyBorder="1" applyAlignment="1">
      <alignment horizontal="center" vertical="center"/>
    </xf>
    <xf numFmtId="0" fontId="12" fillId="5" borderId="3" xfId="0" applyFont="1" applyFill="1" applyBorder="1" applyAlignment="1">
      <alignment horizontal="center" vertical="center"/>
    </xf>
    <xf numFmtId="164" fontId="20" fillId="4" borderId="23" xfId="0" applyNumberFormat="1" applyFont="1" applyFill="1" applyBorder="1" applyAlignment="1">
      <alignment horizontal="center" vertical="center"/>
    </xf>
    <xf numFmtId="0" fontId="6" fillId="0" borderId="22" xfId="0" applyFont="1" applyBorder="1" applyAlignment="1">
      <alignment horizontal="center" vertical="center"/>
    </xf>
    <xf numFmtId="0" fontId="25" fillId="0" borderId="21" xfId="4" applyFont="1" applyBorder="1" applyAlignment="1">
      <alignment vertical="center"/>
    </xf>
    <xf numFmtId="0" fontId="25" fillId="0" borderId="21" xfId="6" applyFont="1" applyBorder="1"/>
    <xf numFmtId="0" fontId="10" fillId="0" borderId="22" xfId="0" applyFont="1" applyBorder="1" applyAlignment="1">
      <alignment horizontal="left" vertical="center"/>
    </xf>
    <xf numFmtId="0" fontId="10" fillId="0" borderId="1" xfId="0" applyFont="1" applyBorder="1" applyAlignment="1">
      <alignment horizontal="left" vertical="center"/>
    </xf>
    <xf numFmtId="0" fontId="27" fillId="0" borderId="0" xfId="0" applyFont="1" applyAlignment="1">
      <alignment vertical="center"/>
    </xf>
    <xf numFmtId="0" fontId="6" fillId="0" borderId="23" xfId="4" applyFont="1" applyBorder="1" applyAlignment="1">
      <alignment vertical="center"/>
    </xf>
    <xf numFmtId="0" fontId="29" fillId="2" borderId="21"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22" xfId="0" applyFont="1" applyFill="1" applyBorder="1" applyAlignment="1">
      <alignment horizontal="center" vertical="center"/>
    </xf>
    <xf numFmtId="0" fontId="29" fillId="2" borderId="3" xfId="0" applyFont="1" applyFill="1" applyBorder="1" applyAlignment="1">
      <alignment horizontal="left" vertical="center"/>
    </xf>
    <xf numFmtId="0" fontId="29" fillId="2" borderId="22" xfId="0" applyFont="1" applyFill="1" applyBorder="1" applyAlignment="1">
      <alignment horizontal="left" vertical="center"/>
    </xf>
    <xf numFmtId="0" fontId="29" fillId="0" borderId="22" xfId="0" applyFont="1" applyBorder="1" applyAlignment="1">
      <alignment horizontal="left" vertical="center"/>
    </xf>
    <xf numFmtId="0" fontId="27" fillId="0" borderId="3" xfId="4" applyFont="1" applyBorder="1" applyAlignment="1">
      <alignment horizontal="left" vertical="center"/>
    </xf>
    <xf numFmtId="0" fontId="29" fillId="0" borderId="23" xfId="0" applyFont="1" applyBorder="1" applyAlignment="1">
      <alignment horizontal="left" vertical="center"/>
    </xf>
    <xf numFmtId="0" fontId="29" fillId="0" borderId="3" xfId="0" applyFont="1" applyBorder="1" applyAlignment="1">
      <alignment horizontal="left" vertical="center"/>
    </xf>
    <xf numFmtId="0" fontId="29" fillId="0" borderId="3" xfId="4" applyFont="1" applyBorder="1" applyAlignment="1">
      <alignment horizontal="left" vertical="center"/>
    </xf>
    <xf numFmtId="164" fontId="13" fillId="5" borderId="3" xfId="0" applyNumberFormat="1" applyFont="1" applyFill="1" applyBorder="1" applyAlignment="1">
      <alignment horizontal="center" vertical="center"/>
    </xf>
    <xf numFmtId="164" fontId="12" fillId="5" borderId="3" xfId="0" applyNumberFormat="1" applyFont="1" applyFill="1" applyBorder="1" applyAlignment="1">
      <alignment horizontal="center" vertical="center"/>
    </xf>
    <xf numFmtId="0" fontId="10" fillId="5" borderId="3" xfId="0" applyFont="1" applyFill="1" applyBorder="1" applyAlignment="1">
      <alignment horizontal="center" vertical="center"/>
    </xf>
    <xf numFmtId="0" fontId="10" fillId="7" borderId="1" xfId="3" applyFont="1" applyFill="1" applyBorder="1" applyAlignment="1">
      <alignment horizontal="left" vertical="center"/>
    </xf>
    <xf numFmtId="0" fontId="10" fillId="7" borderId="3" xfId="3" applyFont="1" applyFill="1" applyBorder="1" applyAlignment="1">
      <alignment horizontal="left" vertical="center"/>
    </xf>
    <xf numFmtId="0" fontId="10" fillId="7" borderId="16" xfId="3" applyFont="1" applyFill="1" applyBorder="1" applyAlignment="1">
      <alignment horizontal="center" vertical="center"/>
    </xf>
    <xf numFmtId="0" fontId="10" fillId="7" borderId="3" xfId="3" applyFont="1" applyFill="1" applyBorder="1" applyAlignment="1">
      <alignment horizontal="center" vertical="center"/>
    </xf>
    <xf numFmtId="0" fontId="10" fillId="7" borderId="1" xfId="3" applyFont="1" applyFill="1" applyBorder="1" applyAlignment="1">
      <alignment horizontal="center" vertical="center"/>
    </xf>
    <xf numFmtId="0" fontId="10" fillId="7" borderId="4" xfId="3" applyFont="1" applyFill="1" applyBorder="1" applyAlignment="1">
      <alignment horizontal="center" vertical="center"/>
    </xf>
    <xf numFmtId="0" fontId="10" fillId="7" borderId="22" xfId="3" applyFont="1" applyFill="1" applyBorder="1" applyAlignment="1">
      <alignment horizontal="center" vertical="center"/>
    </xf>
    <xf numFmtId="0" fontId="10" fillId="7" borderId="21" xfId="3" applyFont="1" applyFill="1" applyBorder="1" applyAlignment="1">
      <alignment horizontal="center" vertical="center"/>
    </xf>
    <xf numFmtId="0" fontId="10" fillId="7" borderId="23" xfId="3" applyFont="1" applyFill="1" applyBorder="1" applyAlignment="1">
      <alignment horizontal="center" vertical="center"/>
    </xf>
    <xf numFmtId="0" fontId="0" fillId="0" borderId="0" xfId="0" applyAlignment="1">
      <alignment vertical="center"/>
    </xf>
    <xf numFmtId="0" fontId="6" fillId="8" borderId="17" xfId="3" applyFont="1" applyFill="1" applyBorder="1" applyAlignment="1">
      <alignment vertical="center"/>
    </xf>
    <xf numFmtId="0" fontId="6" fillId="0" borderId="3" xfId="3" applyFont="1" applyBorder="1" applyAlignment="1">
      <alignment vertical="center"/>
    </xf>
    <xf numFmtId="0" fontId="10" fillId="8" borderId="16" xfId="3" applyFont="1" applyFill="1" applyBorder="1" applyAlignment="1">
      <alignment horizontal="center" vertical="center"/>
    </xf>
    <xf numFmtId="0" fontId="10" fillId="8" borderId="1" xfId="3" applyFont="1" applyFill="1" applyBorder="1" applyAlignment="1">
      <alignment horizontal="center" vertical="center"/>
    </xf>
    <xf numFmtId="0" fontId="10" fillId="8" borderId="17" xfId="3" applyFont="1" applyFill="1" applyBorder="1" applyAlignment="1">
      <alignment horizontal="center" vertical="center"/>
    </xf>
    <xf numFmtId="0" fontId="10" fillId="0" borderId="16" xfId="3" applyFont="1" applyBorder="1" applyAlignment="1">
      <alignment horizontal="center" vertical="center"/>
    </xf>
    <xf numFmtId="0" fontId="10" fillId="0" borderId="1" xfId="3" applyFont="1" applyBorder="1" applyAlignment="1">
      <alignment horizontal="center" vertical="center"/>
    </xf>
    <xf numFmtId="0" fontId="10" fillId="0" borderId="22" xfId="3" applyFont="1" applyBorder="1" applyAlignment="1">
      <alignment horizontal="center" vertical="center"/>
    </xf>
    <xf numFmtId="0" fontId="10" fillId="0" borderId="23" xfId="3" applyFont="1" applyBorder="1" applyAlignment="1">
      <alignment horizontal="center" vertical="center"/>
    </xf>
    <xf numFmtId="0" fontId="10" fillId="8" borderId="23" xfId="3" applyFont="1" applyFill="1" applyBorder="1" applyAlignment="1">
      <alignment horizontal="left" vertical="center"/>
    </xf>
    <xf numFmtId="0" fontId="10" fillId="8" borderId="3" xfId="3" applyFont="1" applyFill="1" applyBorder="1" applyAlignment="1">
      <alignment horizontal="left" vertical="center"/>
    </xf>
    <xf numFmtId="0" fontId="6" fillId="0" borderId="23" xfId="3" applyFont="1" applyBorder="1" applyAlignment="1">
      <alignment horizontal="left" vertical="center"/>
    </xf>
    <xf numFmtId="0" fontId="10" fillId="8" borderId="23" xfId="3" applyFont="1" applyFill="1" applyBorder="1" applyAlignment="1">
      <alignment horizontal="center" vertical="center"/>
    </xf>
    <xf numFmtId="0" fontId="6" fillId="8" borderId="23" xfId="3" applyFont="1" applyFill="1" applyBorder="1" applyAlignment="1">
      <alignment horizontal="left" vertical="center"/>
    </xf>
    <xf numFmtId="164" fontId="18" fillId="4" borderId="21" xfId="0" applyNumberFormat="1" applyFont="1" applyFill="1" applyBorder="1" applyAlignment="1">
      <alignment horizontal="center" vertical="center"/>
    </xf>
    <xf numFmtId="164" fontId="18" fillId="4" borderId="1" xfId="0" applyNumberFormat="1" applyFont="1" applyFill="1" applyBorder="1" applyAlignment="1">
      <alignment horizontal="center" vertical="center"/>
    </xf>
    <xf numFmtId="164" fontId="18" fillId="4" borderId="21" xfId="3" applyNumberFormat="1" applyFont="1" applyFill="1" applyBorder="1" applyAlignment="1">
      <alignment horizontal="center" vertical="center"/>
    </xf>
    <xf numFmtId="0" fontId="10" fillId="4" borderId="23" xfId="3" applyFont="1" applyFill="1" applyBorder="1" applyAlignment="1">
      <alignment horizontal="left" vertical="center"/>
    </xf>
    <xf numFmtId="0" fontId="10" fillId="4" borderId="3" xfId="3" applyFont="1" applyFill="1" applyBorder="1" applyAlignment="1">
      <alignment horizontal="left" vertical="center"/>
    </xf>
    <xf numFmtId="0" fontId="10" fillId="4" borderId="23" xfId="3" applyFont="1" applyFill="1" applyBorder="1" applyAlignment="1">
      <alignment horizontal="center" vertical="center"/>
    </xf>
    <xf numFmtId="164" fontId="19" fillId="4" borderId="21" xfId="0" applyNumberFormat="1" applyFont="1" applyFill="1" applyBorder="1" applyAlignment="1">
      <alignment horizontal="center" vertical="center"/>
    </xf>
    <xf numFmtId="164" fontId="19" fillId="4" borderId="1" xfId="0" applyNumberFormat="1" applyFont="1" applyFill="1" applyBorder="1" applyAlignment="1">
      <alignment horizontal="center" vertical="center"/>
    </xf>
    <xf numFmtId="164" fontId="19" fillId="4" borderId="21" xfId="3" applyNumberFormat="1" applyFont="1" applyFill="1" applyBorder="1" applyAlignment="1">
      <alignment horizontal="center" vertical="center"/>
    </xf>
    <xf numFmtId="164" fontId="20" fillId="4" borderId="4" xfId="0" applyNumberFormat="1" applyFont="1" applyFill="1" applyBorder="1" applyAlignment="1">
      <alignment horizontal="center" vertical="center"/>
    </xf>
    <xf numFmtId="164" fontId="20" fillId="4" borderId="21" xfId="3" applyNumberFormat="1" applyFont="1" applyFill="1" applyBorder="1" applyAlignment="1">
      <alignment horizontal="center" vertical="center"/>
    </xf>
    <xf numFmtId="0" fontId="10" fillId="0" borderId="1" xfId="3" applyFont="1" applyFill="1" applyBorder="1" applyAlignment="1">
      <alignment horizontal="center" vertical="center"/>
    </xf>
    <xf numFmtId="0" fontId="10" fillId="0" borderId="23" xfId="3" applyFont="1" applyFill="1" applyBorder="1" applyAlignment="1">
      <alignment horizontal="center" vertical="center"/>
    </xf>
    <xf numFmtId="0" fontId="17" fillId="8" borderId="23" xfId="3" applyFont="1" applyFill="1" applyBorder="1" applyAlignment="1">
      <alignment horizontal="left" vertical="center"/>
    </xf>
    <xf numFmtId="0" fontId="17" fillId="8" borderId="3" xfId="3" applyFont="1" applyFill="1" applyBorder="1" applyAlignment="1">
      <alignment horizontal="left" vertical="center"/>
    </xf>
    <xf numFmtId="0" fontId="17" fillId="0" borderId="23" xfId="3" applyFont="1" applyBorder="1" applyAlignment="1">
      <alignment horizontal="left" vertical="center"/>
    </xf>
    <xf numFmtId="0" fontId="10" fillId="0" borderId="3" xfId="3" applyFont="1" applyBorder="1" applyAlignment="1">
      <alignment horizontal="left" vertical="center"/>
    </xf>
    <xf numFmtId="0" fontId="6" fillId="0" borderId="23" xfId="3" applyFont="1" applyFill="1" applyBorder="1" applyAlignment="1">
      <alignment horizontal="left" vertical="center"/>
    </xf>
    <xf numFmtId="164" fontId="20" fillId="4" borderId="1" xfId="3" applyNumberFormat="1" applyFont="1" applyFill="1" applyBorder="1" applyAlignment="1">
      <alignment horizontal="center" vertical="center"/>
    </xf>
    <xf numFmtId="164" fontId="20" fillId="4" borderId="4" xfId="3" applyNumberFormat="1" applyFont="1" applyFill="1" applyBorder="1" applyAlignment="1">
      <alignment horizontal="center" vertical="center"/>
    </xf>
    <xf numFmtId="0" fontId="10" fillId="7" borderId="23" xfId="3" applyFont="1" applyFill="1" applyBorder="1" applyAlignment="1">
      <alignment horizontal="left" vertical="center"/>
    </xf>
    <xf numFmtId="164" fontId="18" fillId="4" borderId="1" xfId="3" applyNumberFormat="1" applyFont="1" applyFill="1" applyBorder="1" applyAlignment="1">
      <alignment horizontal="center" vertical="center"/>
    </xf>
    <xf numFmtId="164" fontId="18" fillId="4" borderId="4" xfId="3" applyNumberFormat="1" applyFont="1" applyFill="1" applyBorder="1" applyAlignment="1">
      <alignment horizontal="center" vertical="center"/>
    </xf>
    <xf numFmtId="164" fontId="19" fillId="4" borderId="1" xfId="3" applyNumberFormat="1" applyFont="1" applyFill="1" applyBorder="1" applyAlignment="1">
      <alignment horizontal="center" vertical="center"/>
    </xf>
    <xf numFmtId="164" fontId="19" fillId="4" borderId="3" xfId="3" applyNumberFormat="1" applyFont="1" applyFill="1" applyBorder="1" applyAlignment="1">
      <alignment horizontal="center" vertical="center"/>
    </xf>
    <xf numFmtId="0" fontId="6" fillId="0" borderId="0" xfId="0" applyFont="1" applyAlignment="1">
      <alignment horizontal="left"/>
    </xf>
    <xf numFmtId="0" fontId="29" fillId="0" borderId="0" xfId="0" applyFont="1" applyAlignment="1">
      <alignment horizontal="left" vertical="center"/>
    </xf>
    <xf numFmtId="0" fontId="28" fillId="0" borderId="0" xfId="0" applyFont="1" applyAlignment="1">
      <alignment horizontal="left" vertical="center"/>
    </xf>
    <xf numFmtId="0" fontId="10" fillId="0" borderId="0" xfId="0" applyFont="1" applyAlignment="1">
      <alignment vertical="center"/>
    </xf>
    <xf numFmtId="0" fontId="10" fillId="0" borderId="0" xfId="0" applyFont="1" applyAlignment="1">
      <alignment horizontal="center"/>
    </xf>
    <xf numFmtId="0" fontId="28" fillId="0" borderId="0" xfId="0" applyFont="1"/>
    <xf numFmtId="0" fontId="29" fillId="0" borderId="0" xfId="0" applyFont="1" applyAlignment="1">
      <alignment horizontal="left"/>
    </xf>
    <xf numFmtId="0" fontId="10" fillId="0" borderId="0" xfId="0" applyFont="1" applyAlignment="1">
      <alignment horizontal="left"/>
    </xf>
    <xf numFmtId="0" fontId="17" fillId="0" borderId="0" xfId="0" applyFont="1" applyAlignment="1">
      <alignment horizontal="left"/>
    </xf>
    <xf numFmtId="0" fontId="6" fillId="0" borderId="21" xfId="4" applyFont="1" applyBorder="1" applyAlignment="1">
      <alignment horizontal="left" vertical="center"/>
    </xf>
    <xf numFmtId="0" fontId="10" fillId="0" borderId="23" xfId="0" applyFont="1" applyBorder="1" applyAlignment="1">
      <alignment vertical="center"/>
    </xf>
    <xf numFmtId="0" fontId="10" fillId="0" borderId="21" xfId="4" applyFont="1" applyBorder="1" applyAlignment="1">
      <alignment horizontal="left" vertical="center"/>
    </xf>
    <xf numFmtId="0" fontId="10" fillId="0" borderId="3" xfId="4" applyFont="1" applyBorder="1" applyAlignment="1">
      <alignment vertical="center"/>
    </xf>
    <xf numFmtId="0" fontId="21" fillId="0" borderId="23" xfId="0" applyFont="1" applyBorder="1" applyAlignment="1">
      <alignment vertical="center"/>
    </xf>
    <xf numFmtId="0" fontId="21" fillId="0" borderId="3" xfId="4" applyFont="1" applyBorder="1" applyAlignment="1">
      <alignment horizontal="left" vertical="center"/>
    </xf>
    <xf numFmtId="0" fontId="22" fillId="0" borderId="23" xfId="0" applyFont="1" applyBorder="1" applyAlignment="1">
      <alignment vertical="center"/>
    </xf>
    <xf numFmtId="0" fontId="22" fillId="0" borderId="3" xfId="4" applyFont="1" applyBorder="1" applyAlignment="1">
      <alignment horizontal="left" vertical="center"/>
    </xf>
    <xf numFmtId="0" fontId="23" fillId="0" borderId="24" xfId="0" applyFont="1" applyBorder="1"/>
    <xf numFmtId="0" fontId="24" fillId="0" borderId="21" xfId="5" applyFont="1" applyBorder="1"/>
    <xf numFmtId="0" fontId="16" fillId="0" borderId="23" xfId="0" applyFont="1" applyBorder="1" applyAlignment="1">
      <alignment vertical="center"/>
    </xf>
    <xf numFmtId="0" fontId="16" fillId="0" borderId="3" xfId="0" applyFont="1" applyBorder="1" applyAlignment="1">
      <alignment horizontal="left" vertical="center"/>
    </xf>
    <xf numFmtId="0" fontId="6" fillId="0" borderId="23" xfId="7" applyFont="1" applyBorder="1" applyAlignment="1">
      <alignment horizontal="left" vertical="center"/>
    </xf>
    <xf numFmtId="0" fontId="6" fillId="0" borderId="2" xfId="0" applyFont="1" applyBorder="1" applyAlignment="1">
      <alignment vertical="center"/>
    </xf>
    <xf numFmtId="0" fontId="28" fillId="0" borderId="23" xfId="4" applyFont="1" applyBorder="1" applyAlignment="1">
      <alignment vertical="center"/>
    </xf>
    <xf numFmtId="0" fontId="30" fillId="0" borderId="22" xfId="0" applyFont="1" applyBorder="1" applyAlignment="1">
      <alignment horizontal="left" vertical="center"/>
    </xf>
    <xf numFmtId="0" fontId="30" fillId="0" borderId="3" xfId="4" applyFont="1" applyBorder="1" applyAlignment="1">
      <alignment horizontal="left" vertical="center"/>
    </xf>
    <xf numFmtId="0" fontId="6" fillId="0" borderId="15" xfId="7" applyFont="1" applyBorder="1" applyAlignment="1">
      <alignment horizontal="left" vertical="center"/>
    </xf>
    <xf numFmtId="0" fontId="10" fillId="0" borderId="17" xfId="3" applyFont="1" applyFill="1" applyBorder="1" applyAlignment="1">
      <alignment horizontal="center" vertical="center"/>
    </xf>
    <xf numFmtId="164" fontId="6" fillId="0" borderId="0" xfId="0" applyNumberFormat="1" applyFont="1" applyAlignment="1">
      <alignment horizontal="center"/>
    </xf>
    <xf numFmtId="0" fontId="10" fillId="2" borderId="21" xfId="0" applyFont="1" applyFill="1" applyBorder="1" applyAlignment="1">
      <alignment horizontal="left" vertical="center"/>
    </xf>
    <xf numFmtId="0" fontId="6" fillId="0" borderId="23" xfId="2" applyFont="1" applyBorder="1" applyAlignment="1">
      <alignment horizontal="left" vertical="center"/>
    </xf>
    <xf numFmtId="0" fontId="6" fillId="3" borderId="23" xfId="0" applyFont="1" applyFill="1" applyBorder="1" applyAlignment="1">
      <alignment horizontal="left" vertical="center"/>
    </xf>
    <xf numFmtId="0" fontId="25" fillId="0" borderId="23" xfId="5" applyFont="1" applyBorder="1" applyAlignment="1">
      <alignment horizontal="left" vertical="center"/>
    </xf>
    <xf numFmtId="0" fontId="10" fillId="5" borderId="20"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23" xfId="0" applyFont="1" applyFill="1" applyBorder="1" applyAlignment="1">
      <alignment horizontal="center" vertical="center"/>
    </xf>
    <xf numFmtId="0" fontId="29" fillId="2" borderId="23" xfId="0" applyFont="1" applyFill="1" applyBorder="1" applyAlignment="1">
      <alignment horizontal="left" vertical="center"/>
    </xf>
    <xf numFmtId="0" fontId="12" fillId="2" borderId="23" xfId="0" applyFont="1" applyFill="1" applyBorder="1" applyAlignment="1">
      <alignment horizontal="center" vertical="center"/>
    </xf>
    <xf numFmtId="0" fontId="31" fillId="0" borderId="0" xfId="0" applyFont="1"/>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10" fillId="2" borderId="21" xfId="4" applyFont="1" applyFill="1" applyBorder="1" applyAlignment="1">
      <alignment horizontal="left" vertical="center"/>
    </xf>
    <xf numFmtId="0" fontId="10" fillId="2" borderId="22" xfId="4" applyFont="1" applyFill="1" applyBorder="1" applyAlignment="1">
      <alignment horizontal="left" vertical="center"/>
    </xf>
    <xf numFmtId="0" fontId="18" fillId="4" borderId="23" xfId="3" applyFont="1" applyFill="1" applyBorder="1" applyAlignment="1">
      <alignment horizontal="right" vertical="center"/>
    </xf>
    <xf numFmtId="164" fontId="18" fillId="4" borderId="23" xfId="3" applyNumberFormat="1" applyFont="1" applyFill="1" applyBorder="1" applyAlignment="1">
      <alignment horizontal="center" vertical="center"/>
    </xf>
    <xf numFmtId="0" fontId="8" fillId="0" borderId="6" xfId="0" applyFont="1" applyBorder="1" applyAlignment="1">
      <alignment horizontal="center" vertical="center"/>
    </xf>
    <xf numFmtId="0" fontId="8" fillId="0" borderId="14" xfId="0" applyFont="1" applyBorder="1" applyAlignment="1">
      <alignment horizontal="center" vertical="center"/>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vertical="center"/>
    </xf>
    <xf numFmtId="0" fontId="8" fillId="0" borderId="18" xfId="0" applyFont="1" applyBorder="1" applyAlignment="1">
      <alignment horizontal="center" vertical="center"/>
    </xf>
    <xf numFmtId="0" fontId="19" fillId="4" borderId="23" xfId="3" applyFont="1" applyFill="1" applyBorder="1" applyAlignment="1">
      <alignment horizontal="right" vertical="center"/>
    </xf>
    <xf numFmtId="164" fontId="19" fillId="4" borderId="23" xfId="3" applyNumberFormat="1" applyFont="1" applyFill="1" applyBorder="1" applyAlignment="1">
      <alignment horizontal="center" vertical="center"/>
    </xf>
    <xf numFmtId="0" fontId="20" fillId="4" borderId="23" xfId="3" applyFont="1" applyFill="1" applyBorder="1" applyAlignment="1">
      <alignment horizontal="right" vertical="center"/>
    </xf>
    <xf numFmtId="164" fontId="20" fillId="4" borderId="21" xfId="0" applyNumberFormat="1" applyFont="1" applyFill="1" applyBorder="1" applyAlignment="1">
      <alignment horizontal="center" vertical="center"/>
    </xf>
    <xf numFmtId="164" fontId="20" fillId="4" borderId="3" xfId="0" applyNumberFormat="1" applyFont="1" applyFill="1" applyBorder="1" applyAlignment="1">
      <alignment horizontal="center" vertical="center"/>
    </xf>
    <xf numFmtId="164" fontId="20" fillId="4" borderId="22" xfId="0" applyNumberFormat="1" applyFont="1" applyFill="1" applyBorder="1" applyAlignment="1">
      <alignment horizontal="center" vertical="center"/>
    </xf>
    <xf numFmtId="0" fontId="10" fillId="2" borderId="2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2" xfId="0" applyFont="1"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0" fillId="0" borderId="22" xfId="0" applyBorder="1" applyAlignment="1">
      <alignment horizontal="left" vertical="center"/>
    </xf>
    <xf numFmtId="164" fontId="18" fillId="4" borderId="21" xfId="3" applyNumberFormat="1" applyFont="1" applyFill="1" applyBorder="1" applyAlignment="1">
      <alignment horizontal="center" vertical="center"/>
    </xf>
    <xf numFmtId="164" fontId="18" fillId="4" borderId="3" xfId="3" applyNumberFormat="1" applyFont="1" applyFill="1" applyBorder="1" applyAlignment="1">
      <alignment horizontal="center" vertical="center"/>
    </xf>
    <xf numFmtId="164" fontId="18" fillId="4" borderId="22" xfId="3" applyNumberFormat="1" applyFont="1" applyFill="1" applyBorder="1" applyAlignment="1">
      <alignment horizontal="center" vertical="center"/>
    </xf>
    <xf numFmtId="164" fontId="19" fillId="4" borderId="21" xfId="3" applyNumberFormat="1" applyFont="1" applyFill="1" applyBorder="1" applyAlignment="1">
      <alignment horizontal="center" vertical="center"/>
    </xf>
    <xf numFmtId="164" fontId="19" fillId="4" borderId="3" xfId="3" applyNumberFormat="1" applyFont="1" applyFill="1" applyBorder="1" applyAlignment="1">
      <alignment horizontal="center" vertical="center"/>
    </xf>
    <xf numFmtId="164" fontId="19" fillId="4" borderId="22" xfId="3" applyNumberFormat="1" applyFont="1" applyFill="1" applyBorder="1" applyAlignment="1">
      <alignment horizontal="center" vertical="center"/>
    </xf>
    <xf numFmtId="0" fontId="4" fillId="0" borderId="0" xfId="0" applyFont="1" applyAlignment="1">
      <alignment vertical="center"/>
    </xf>
    <xf numFmtId="0" fontId="0" fillId="0" borderId="0" xfId="0" applyAlignment="1">
      <alignment vertical="center"/>
    </xf>
    <xf numFmtId="164" fontId="20" fillId="4" borderId="21" xfId="3" applyNumberFormat="1" applyFont="1" applyFill="1" applyBorder="1" applyAlignment="1">
      <alignment vertical="center"/>
    </xf>
    <xf numFmtId="164" fontId="20" fillId="4" borderId="3" xfId="3" applyNumberFormat="1" applyFont="1" applyFill="1" applyBorder="1" applyAlignment="1">
      <alignment vertical="center"/>
    </xf>
    <xf numFmtId="164" fontId="20" fillId="4" borderId="22" xfId="3" applyNumberFormat="1" applyFont="1" applyFill="1" applyBorder="1" applyAlignment="1">
      <alignment vertical="center"/>
    </xf>
    <xf numFmtId="0" fontId="10" fillId="7" borderId="23" xfId="3" applyFont="1" applyFill="1" applyBorder="1" applyAlignment="1">
      <alignment horizontal="left" vertical="center"/>
    </xf>
    <xf numFmtId="0" fontId="10" fillId="7" borderId="17" xfId="3" applyFont="1" applyFill="1" applyBorder="1" applyAlignment="1">
      <alignment horizontal="left" vertical="center"/>
    </xf>
    <xf numFmtId="164" fontId="20" fillId="4" borderId="21" xfId="3" applyNumberFormat="1" applyFont="1" applyFill="1" applyBorder="1" applyAlignment="1">
      <alignment horizontal="center" vertical="center"/>
    </xf>
    <xf numFmtId="164" fontId="20" fillId="4" borderId="3" xfId="3" applyNumberFormat="1" applyFont="1" applyFill="1" applyBorder="1" applyAlignment="1">
      <alignment horizontal="center" vertical="center"/>
    </xf>
    <xf numFmtId="164" fontId="20" fillId="4" borderId="22" xfId="3" applyNumberFormat="1" applyFont="1" applyFill="1" applyBorder="1" applyAlignment="1">
      <alignment horizontal="center" vertical="center"/>
    </xf>
    <xf numFmtId="0" fontId="0" fillId="0" borderId="0" xfId="0" applyAlignment="1">
      <alignment horizontal="left" vertical="top" wrapText="1"/>
    </xf>
  </cellXfs>
  <cellStyles count="8">
    <cellStyle name="Magyarázó szöveg" xfId="3" builtinId="53"/>
    <cellStyle name="Normál" xfId="0" builtinId="0"/>
    <cellStyle name="Normal 2" xfId="1" xr:uid="{00000000-0005-0000-0000-000002000000}"/>
    <cellStyle name="Normál 2 2" xfId="7" xr:uid="{00000000-0005-0000-0000-000003000000}"/>
    <cellStyle name="Normál 3" xfId="6" xr:uid="{00000000-0005-0000-0000-000004000000}"/>
    <cellStyle name="Normál 4" xfId="2" xr:uid="{00000000-0005-0000-0000-000005000000}"/>
    <cellStyle name="Normál 6" xfId="5" xr:uid="{00000000-0005-0000-0000-000006000000}"/>
    <cellStyle name="Normál_Közös"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mas\AppData\Local\Microsoft\Windows\Temporary%20Internet%20Files\Content.IE5\5A8IKLLA\tantervi%20h&#225;l&#243;_BSc%20&#250;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c"/>
      <sheetName val="Mintatanterv neptunba"/>
      <sheetName val="Munka1"/>
      <sheetName val="segédtábla"/>
    </sheetNames>
    <sheetDataSet>
      <sheetData sheetId="0"/>
      <sheetData sheetId="1"/>
      <sheetData sheetId="2"/>
      <sheetData sheetId="3">
        <row r="2">
          <cell r="A2" t="str">
            <v>Kötelező</v>
          </cell>
          <cell r="B2" t="str">
            <v>aláírás (2)</v>
          </cell>
          <cell r="C2" t="str">
            <v>Előadás</v>
          </cell>
          <cell r="D2" t="str">
            <v>Gyakorlat</v>
          </cell>
          <cell r="E2" t="str">
            <v>Labor</v>
          </cell>
        </row>
        <row r="3">
          <cell r="A3" t="str">
            <v>Kötelezően választható</v>
          </cell>
          <cell r="B3" t="str">
            <v>gyakorlati jegy (2)</v>
          </cell>
          <cell r="C3" t="str">
            <v>Szeminárium</v>
          </cell>
          <cell r="D3" t="str">
            <v>Szakdolgozati konzultáció</v>
          </cell>
        </row>
        <row r="4">
          <cell r="A4" t="str">
            <v>Szabadon választható</v>
          </cell>
          <cell r="B4" t="str">
            <v>gyakorlati jegy (3)</v>
          </cell>
          <cell r="D4" t="str">
            <v>Szeminárium</v>
          </cell>
        </row>
        <row r="5">
          <cell r="B5" t="str">
            <v>gyakorlati jegy (5)</v>
          </cell>
        </row>
        <row r="6">
          <cell r="B6" t="str">
            <v>kollokvium (5)</v>
          </cell>
        </row>
        <row r="7">
          <cell r="B7" t="str">
            <v>C/D típusú kollokvium (5)</v>
          </cell>
        </row>
        <row r="8">
          <cell r="B8" t="str">
            <v>Szigorlat (5)</v>
          </cell>
        </row>
        <row r="9">
          <cell r="B9" t="str">
            <v>beszámoló (3)</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4"/>
  <sheetViews>
    <sheetView tabSelected="1" zoomScaleNormal="100" workbookViewId="0">
      <selection sqref="A1:F1"/>
    </sheetView>
  </sheetViews>
  <sheetFormatPr defaultColWidth="9.140625" defaultRowHeight="15" x14ac:dyDescent="0.25"/>
  <cols>
    <col min="1" max="1" width="15.42578125" customWidth="1"/>
    <col min="2" max="2" width="59.140625" customWidth="1"/>
    <col min="3" max="8" width="4.28515625" customWidth="1"/>
    <col min="9" max="12" width="5.42578125" customWidth="1"/>
    <col min="13" max="13" width="4.28515625" customWidth="1"/>
    <col min="14" max="14" width="7.5703125" customWidth="1"/>
    <col min="16" max="16" width="16" bestFit="1" customWidth="1"/>
    <col min="17" max="17" width="37.5703125" customWidth="1"/>
    <col min="18" max="21" width="3.5703125" hidden="1" customWidth="1"/>
    <col min="22" max="22" width="23.42578125" bestFit="1" customWidth="1"/>
  </cols>
  <sheetData>
    <row r="1" spans="1:22" s="4" customFormat="1" ht="25.5" x14ac:dyDescent="0.2">
      <c r="A1" s="216" t="s">
        <v>265</v>
      </c>
      <c r="B1" s="217"/>
      <c r="C1" s="217"/>
      <c r="D1" s="217"/>
      <c r="E1" s="217"/>
      <c r="F1" s="217"/>
      <c r="G1" s="1"/>
      <c r="H1" s="1"/>
      <c r="I1" s="1"/>
      <c r="J1" s="1"/>
      <c r="K1" s="1"/>
      <c r="L1" s="1"/>
      <c r="M1" s="1"/>
      <c r="N1" s="2"/>
      <c r="O1" s="2"/>
      <c r="P1" s="2"/>
      <c r="Q1" s="1"/>
      <c r="R1" s="3"/>
      <c r="S1" s="3"/>
      <c r="T1" s="3"/>
      <c r="U1" s="3"/>
      <c r="V1" s="3"/>
    </row>
    <row r="2" spans="1:22" s="4" customFormat="1" ht="21" customHeight="1" thickBot="1" x14ac:dyDescent="0.25">
      <c r="A2" s="5" t="s">
        <v>346</v>
      </c>
      <c r="B2" s="5"/>
      <c r="C2" s="1"/>
      <c r="D2" s="1"/>
      <c r="E2" s="1"/>
      <c r="F2" s="1"/>
      <c r="G2" s="1"/>
      <c r="H2" s="1"/>
      <c r="I2" s="1"/>
      <c r="J2" s="1"/>
      <c r="K2" s="1"/>
      <c r="L2" s="1"/>
      <c r="M2" s="1"/>
      <c r="N2" s="2"/>
      <c r="O2" s="2"/>
      <c r="P2" s="2"/>
      <c r="Q2" s="1"/>
      <c r="R2" s="3"/>
      <c r="S2" s="3"/>
      <c r="T2" s="3"/>
      <c r="U2" s="3"/>
      <c r="V2" s="3"/>
    </row>
    <row r="3" spans="1:22" ht="39.75" customHeight="1" thickTop="1" x14ac:dyDescent="0.25">
      <c r="A3" s="189" t="s">
        <v>266</v>
      </c>
      <c r="B3" s="183" t="s">
        <v>267</v>
      </c>
      <c r="C3" s="191" t="s">
        <v>268</v>
      </c>
      <c r="D3" s="192"/>
      <c r="E3" s="192"/>
      <c r="F3" s="192"/>
      <c r="G3" s="192"/>
      <c r="H3" s="193"/>
      <c r="I3" s="191" t="s">
        <v>269</v>
      </c>
      <c r="J3" s="192"/>
      <c r="K3" s="192"/>
      <c r="L3" s="192"/>
      <c r="M3" s="183" t="s">
        <v>270</v>
      </c>
      <c r="N3" s="194" t="s">
        <v>271</v>
      </c>
      <c r="O3" s="194" t="s">
        <v>272</v>
      </c>
      <c r="P3" s="205"/>
      <c r="Q3" s="206"/>
      <c r="R3" s="183" t="s">
        <v>273</v>
      </c>
      <c r="S3" s="183"/>
      <c r="T3" s="183" t="s">
        <v>274</v>
      </c>
      <c r="U3" s="183"/>
      <c r="V3" s="183" t="s">
        <v>275</v>
      </c>
    </row>
    <row r="4" spans="1:22" ht="12.75" customHeight="1" x14ac:dyDescent="0.25">
      <c r="A4" s="190"/>
      <c r="B4" s="184"/>
      <c r="C4" s="7">
        <v>1</v>
      </c>
      <c r="D4" s="8">
        <v>2</v>
      </c>
      <c r="E4" s="8">
        <v>3</v>
      </c>
      <c r="F4" s="8">
        <v>4</v>
      </c>
      <c r="G4" s="8">
        <v>5</v>
      </c>
      <c r="H4" s="9">
        <v>6</v>
      </c>
      <c r="I4" s="7" t="s">
        <v>276</v>
      </c>
      <c r="J4" s="8" t="s">
        <v>277</v>
      </c>
      <c r="K4" s="8" t="s">
        <v>278</v>
      </c>
      <c r="L4" s="8" t="s">
        <v>343</v>
      </c>
      <c r="M4" s="184"/>
      <c r="N4" s="195"/>
      <c r="O4" s="195"/>
      <c r="P4" s="207"/>
      <c r="Q4" s="208"/>
      <c r="R4" s="184"/>
      <c r="S4" s="184"/>
      <c r="T4" s="184"/>
      <c r="U4" s="184"/>
      <c r="V4" s="184"/>
    </row>
    <row r="5" spans="1:22" s="10" customFormat="1" ht="12.6" customHeight="1" x14ac:dyDescent="0.25">
      <c r="A5" s="185" t="s">
        <v>283</v>
      </c>
      <c r="B5" s="186"/>
      <c r="C5" s="40"/>
      <c r="D5" s="41"/>
      <c r="E5" s="41"/>
      <c r="F5" s="41"/>
      <c r="G5" s="41"/>
      <c r="H5" s="42"/>
      <c r="I5" s="40"/>
      <c r="J5" s="41"/>
      <c r="K5" s="41"/>
      <c r="L5" s="41"/>
      <c r="M5" s="41"/>
      <c r="N5" s="42"/>
      <c r="O5" s="179"/>
      <c r="P5" s="178"/>
      <c r="Q5" s="178"/>
      <c r="R5" s="43"/>
      <c r="S5" s="43"/>
      <c r="T5" s="43"/>
      <c r="U5" s="43"/>
      <c r="V5" s="44"/>
    </row>
    <row r="6" spans="1:22" s="10" customFormat="1" ht="12.6" customHeight="1" x14ac:dyDescent="0.25">
      <c r="A6" s="39" t="s">
        <v>317</v>
      </c>
      <c r="B6" s="11"/>
      <c r="C6" s="40"/>
      <c r="D6" s="41"/>
      <c r="E6" s="41"/>
      <c r="F6" s="41"/>
      <c r="G6" s="41"/>
      <c r="H6" s="42"/>
      <c r="I6" s="40"/>
      <c r="J6" s="41"/>
      <c r="K6" s="41"/>
      <c r="L6" s="41"/>
      <c r="M6" s="41"/>
      <c r="N6" s="42"/>
      <c r="O6" s="179"/>
      <c r="P6" s="178"/>
      <c r="Q6" s="178"/>
      <c r="R6" s="43"/>
      <c r="S6" s="43"/>
      <c r="T6" s="43"/>
      <c r="U6" s="43"/>
      <c r="V6" s="44"/>
    </row>
    <row r="7" spans="1:22" s="10" customFormat="1" ht="12.6" customHeight="1" x14ac:dyDescent="0.25">
      <c r="A7" s="39" t="s">
        <v>318</v>
      </c>
      <c r="B7" s="11"/>
      <c r="C7" s="40"/>
      <c r="D7" s="41"/>
      <c r="E7" s="41"/>
      <c r="F7" s="41"/>
      <c r="G7" s="41"/>
      <c r="H7" s="42"/>
      <c r="I7" s="40"/>
      <c r="J7" s="41"/>
      <c r="K7" s="41"/>
      <c r="L7" s="41"/>
      <c r="M7" s="41"/>
      <c r="N7" s="42"/>
      <c r="O7" s="179"/>
      <c r="P7" s="178"/>
      <c r="Q7" s="178"/>
      <c r="R7" s="43"/>
      <c r="S7" s="43"/>
      <c r="T7" s="43"/>
      <c r="U7" s="43"/>
      <c r="V7" s="44"/>
    </row>
    <row r="8" spans="1:22" s="10" customFormat="1" ht="12.6" customHeight="1" x14ac:dyDescent="0.25">
      <c r="A8" s="66" t="s">
        <v>103</v>
      </c>
      <c r="B8" s="153" t="s">
        <v>104</v>
      </c>
      <c r="C8" s="12" t="s">
        <v>279</v>
      </c>
      <c r="D8" s="13"/>
      <c r="E8" s="13"/>
      <c r="F8" s="13"/>
      <c r="G8" s="13"/>
      <c r="H8" s="14"/>
      <c r="I8" s="12">
        <v>2</v>
      </c>
      <c r="J8" s="13"/>
      <c r="K8" s="13"/>
      <c r="L8" s="15"/>
      <c r="M8" s="45">
        <v>3</v>
      </c>
      <c r="N8" s="45" t="s">
        <v>284</v>
      </c>
      <c r="O8" s="46"/>
      <c r="P8" s="16"/>
      <c r="Q8" s="17"/>
      <c r="R8" s="18"/>
      <c r="S8" s="19"/>
      <c r="T8" s="18"/>
      <c r="U8" s="18"/>
      <c r="V8" s="20" t="s">
        <v>77</v>
      </c>
    </row>
    <row r="9" spans="1:22" s="10" customFormat="1" ht="12.6" customHeight="1" x14ac:dyDescent="0.25">
      <c r="A9" s="66" t="s">
        <v>105</v>
      </c>
      <c r="B9" s="153" t="s">
        <v>106</v>
      </c>
      <c r="C9" s="12" t="s">
        <v>279</v>
      </c>
      <c r="D9" s="13"/>
      <c r="E9" s="13"/>
      <c r="F9" s="13"/>
      <c r="G9" s="13"/>
      <c r="H9" s="14"/>
      <c r="I9" s="12">
        <v>2</v>
      </c>
      <c r="J9" s="13"/>
      <c r="K9" s="13"/>
      <c r="L9" s="15"/>
      <c r="M9" s="45">
        <v>3</v>
      </c>
      <c r="N9" s="45" t="s">
        <v>284</v>
      </c>
      <c r="O9" s="46"/>
      <c r="P9" s="16"/>
      <c r="Q9" s="17"/>
      <c r="R9" s="18"/>
      <c r="S9" s="19"/>
      <c r="T9" s="18"/>
      <c r="U9" s="18"/>
      <c r="V9" s="174" t="s">
        <v>107</v>
      </c>
    </row>
    <row r="10" spans="1:22" s="10" customFormat="1" ht="12.6" customHeight="1" x14ac:dyDescent="0.25">
      <c r="A10" s="66" t="s">
        <v>98</v>
      </c>
      <c r="B10" s="153" t="s">
        <v>99</v>
      </c>
      <c r="C10" s="12"/>
      <c r="D10" s="13" t="s">
        <v>279</v>
      </c>
      <c r="E10" s="13"/>
      <c r="F10" s="13"/>
      <c r="G10" s="13"/>
      <c r="H10" s="14"/>
      <c r="I10" s="12">
        <v>2</v>
      </c>
      <c r="J10" s="13"/>
      <c r="K10" s="13"/>
      <c r="L10" s="15"/>
      <c r="M10" s="45">
        <v>3</v>
      </c>
      <c r="N10" s="45" t="s">
        <v>285</v>
      </c>
      <c r="O10" s="46"/>
      <c r="P10" s="16"/>
      <c r="Q10" s="17"/>
      <c r="R10" s="18"/>
      <c r="S10" s="19"/>
      <c r="T10" s="18"/>
      <c r="U10" s="18"/>
      <c r="V10" s="20" t="s">
        <v>76</v>
      </c>
    </row>
    <row r="11" spans="1:22" s="10" customFormat="1" ht="12.6" customHeight="1" x14ac:dyDescent="0.25">
      <c r="A11" s="66" t="s">
        <v>100</v>
      </c>
      <c r="B11" s="21" t="s">
        <v>19</v>
      </c>
      <c r="C11" s="12"/>
      <c r="D11" s="13" t="s">
        <v>279</v>
      </c>
      <c r="E11" s="13"/>
      <c r="F11" s="13"/>
      <c r="G11" s="13"/>
      <c r="H11" s="14"/>
      <c r="I11" s="12">
        <v>2</v>
      </c>
      <c r="J11" s="13"/>
      <c r="K11" s="13"/>
      <c r="L11" s="15"/>
      <c r="M11" s="45">
        <v>3</v>
      </c>
      <c r="N11" s="45" t="s">
        <v>285</v>
      </c>
      <c r="O11" s="46"/>
      <c r="P11" s="78"/>
      <c r="Q11" s="26"/>
      <c r="R11" s="18"/>
      <c r="S11" s="19"/>
      <c r="T11" s="18"/>
      <c r="U11" s="18"/>
      <c r="V11" s="20" t="s">
        <v>77</v>
      </c>
    </row>
    <row r="12" spans="1:22" s="10" customFormat="1" ht="12.6" customHeight="1" x14ac:dyDescent="0.25">
      <c r="A12" s="187" t="s">
        <v>280</v>
      </c>
      <c r="B12" s="187"/>
      <c r="C12" s="29">
        <f t="shared" ref="C12:H12" si="0">SUMIF(C8:C11,"=x",$I8:$I11)+SUMIF(C8:C11,"=x",$J8:$J11)+SUMIF(C8:C11,"=x",$K8:$K11)</f>
        <v>4</v>
      </c>
      <c r="D12" s="29">
        <f t="shared" si="0"/>
        <v>4</v>
      </c>
      <c r="E12" s="29">
        <f t="shared" si="0"/>
        <v>0</v>
      </c>
      <c r="F12" s="29">
        <f t="shared" si="0"/>
        <v>0</v>
      </c>
      <c r="G12" s="29">
        <f t="shared" si="0"/>
        <v>0</v>
      </c>
      <c r="H12" s="29">
        <f t="shared" si="0"/>
        <v>0</v>
      </c>
      <c r="I12" s="188">
        <f>SUM(C12:H12)</f>
        <v>8</v>
      </c>
      <c r="J12" s="188"/>
      <c r="K12" s="188"/>
      <c r="L12" s="188"/>
      <c r="M12" s="188"/>
      <c r="N12" s="30"/>
      <c r="O12" s="121"/>
      <c r="P12" s="31"/>
      <c r="Q12" s="31"/>
      <c r="R12" s="31"/>
      <c r="S12" s="31"/>
      <c r="T12" s="31"/>
      <c r="U12" s="31"/>
      <c r="V12" s="32"/>
    </row>
    <row r="13" spans="1:22" s="10" customFormat="1" ht="12.6" customHeight="1" x14ac:dyDescent="0.25">
      <c r="A13" s="196" t="s">
        <v>281</v>
      </c>
      <c r="B13" s="196"/>
      <c r="C13" s="33">
        <f t="shared" ref="C13:H13" si="1">SUMIF(C8:C11,"=x",$M8:$M11)</f>
        <v>6</v>
      </c>
      <c r="D13" s="33">
        <f t="shared" si="1"/>
        <v>6</v>
      </c>
      <c r="E13" s="33">
        <f t="shared" si="1"/>
        <v>0</v>
      </c>
      <c r="F13" s="33">
        <f t="shared" si="1"/>
        <v>0</v>
      </c>
      <c r="G13" s="33">
        <f t="shared" si="1"/>
        <v>0</v>
      </c>
      <c r="H13" s="33">
        <f t="shared" si="1"/>
        <v>0</v>
      </c>
      <c r="I13" s="197">
        <f>SUM(C13:H13)</f>
        <v>12</v>
      </c>
      <c r="J13" s="197"/>
      <c r="K13" s="197"/>
      <c r="L13" s="197"/>
      <c r="M13" s="197"/>
      <c r="N13" s="34"/>
      <c r="O13" s="127"/>
      <c r="P13" s="31"/>
      <c r="Q13" s="31"/>
      <c r="R13" s="31"/>
      <c r="S13" s="31"/>
      <c r="T13" s="31"/>
      <c r="U13" s="31"/>
      <c r="V13" s="32"/>
    </row>
    <row r="14" spans="1:22" s="10" customFormat="1" ht="12.6" customHeight="1" x14ac:dyDescent="0.25">
      <c r="A14" s="198" t="s">
        <v>282</v>
      </c>
      <c r="B14" s="198"/>
      <c r="C14" s="36">
        <f t="shared" ref="C14:H14" si="2">COUNTIFS(C8:C11,"x",$N8:$N11,"K(5)")</f>
        <v>2</v>
      </c>
      <c r="D14" s="35">
        <f t="shared" si="2"/>
        <v>0</v>
      </c>
      <c r="E14" s="35">
        <f t="shared" si="2"/>
        <v>0</v>
      </c>
      <c r="F14" s="35">
        <f t="shared" si="2"/>
        <v>0</v>
      </c>
      <c r="G14" s="35">
        <f t="shared" si="2"/>
        <v>0</v>
      </c>
      <c r="H14" s="37">
        <f t="shared" si="2"/>
        <v>0</v>
      </c>
      <c r="I14" s="199">
        <f>SUM(C14:H14)</f>
        <v>2</v>
      </c>
      <c r="J14" s="200"/>
      <c r="K14" s="200"/>
      <c r="L14" s="200"/>
      <c r="M14" s="201"/>
      <c r="N14" s="38"/>
      <c r="O14" s="129"/>
      <c r="P14" s="31"/>
      <c r="Q14" s="31"/>
      <c r="R14" s="31"/>
      <c r="S14" s="31"/>
      <c r="T14" s="31"/>
      <c r="U14" s="31"/>
      <c r="V14" s="32"/>
    </row>
    <row r="15" spans="1:22" s="10" customFormat="1" ht="12.6" customHeight="1" x14ac:dyDescent="0.25">
      <c r="A15" s="185" t="s">
        <v>319</v>
      </c>
      <c r="B15" s="186"/>
      <c r="C15" s="202"/>
      <c r="D15" s="203"/>
      <c r="E15" s="203"/>
      <c r="F15" s="203"/>
      <c r="G15" s="203"/>
      <c r="H15" s="204"/>
      <c r="I15" s="202"/>
      <c r="J15" s="203"/>
      <c r="K15" s="203"/>
      <c r="L15" s="203"/>
      <c r="M15" s="203"/>
      <c r="N15" s="204"/>
      <c r="O15" s="41"/>
      <c r="P15" s="178"/>
      <c r="Q15" s="178"/>
      <c r="R15" s="178"/>
      <c r="S15" s="178"/>
      <c r="T15" s="178"/>
      <c r="U15" s="178"/>
      <c r="V15" s="178"/>
    </row>
    <row r="16" spans="1:22" s="10" customFormat="1" ht="12.6" customHeight="1" x14ac:dyDescent="0.25">
      <c r="A16" s="153" t="s">
        <v>108</v>
      </c>
      <c r="B16" s="153" t="s">
        <v>109</v>
      </c>
      <c r="C16" s="12"/>
      <c r="D16" s="13" t="s">
        <v>138</v>
      </c>
      <c r="E16" s="13"/>
      <c r="F16" s="13"/>
      <c r="G16" s="13"/>
      <c r="H16" s="14"/>
      <c r="I16" s="12">
        <v>2</v>
      </c>
      <c r="J16" s="13"/>
      <c r="K16" s="13"/>
      <c r="L16" s="15"/>
      <c r="M16" s="45">
        <v>2</v>
      </c>
      <c r="N16" s="45" t="s">
        <v>285</v>
      </c>
      <c r="O16" s="46" t="s">
        <v>72</v>
      </c>
      <c r="P16" s="154" t="s">
        <v>103</v>
      </c>
      <c r="Q16" s="155" t="s">
        <v>104</v>
      </c>
      <c r="R16" s="18"/>
      <c r="S16" s="19"/>
      <c r="T16" s="18"/>
      <c r="U16" s="18"/>
      <c r="V16" s="174" t="s">
        <v>92</v>
      </c>
    </row>
    <row r="17" spans="1:22" s="10" customFormat="1" ht="12.6" customHeight="1" x14ac:dyDescent="0.25">
      <c r="A17" s="66" t="s">
        <v>101</v>
      </c>
      <c r="B17" s="21" t="s">
        <v>20</v>
      </c>
      <c r="C17" s="12"/>
      <c r="D17" s="13"/>
      <c r="E17" s="13"/>
      <c r="F17" s="13"/>
      <c r="G17" s="13"/>
      <c r="H17" s="14" t="s">
        <v>138</v>
      </c>
      <c r="I17" s="12"/>
      <c r="J17" s="13">
        <v>2</v>
      </c>
      <c r="K17" s="13"/>
      <c r="L17" s="15"/>
      <c r="M17" s="45">
        <v>2</v>
      </c>
      <c r="N17" s="45" t="s">
        <v>285</v>
      </c>
      <c r="O17" s="46"/>
      <c r="P17" s="78"/>
      <c r="Q17" s="47"/>
      <c r="R17" s="18"/>
      <c r="S17" s="19"/>
      <c r="T17" s="18"/>
      <c r="U17" s="18"/>
      <c r="V17" s="20" t="s">
        <v>80</v>
      </c>
    </row>
    <row r="18" spans="1:22" s="10" customFormat="1" ht="12.6" customHeight="1" x14ac:dyDescent="0.25">
      <c r="A18" s="187" t="s">
        <v>280</v>
      </c>
      <c r="B18" s="187"/>
      <c r="C18" s="29">
        <f>SUMIF(C16:C17,"=x",$I16:$I17)+SUMIF(C16:C17,"=x",$J16:$J17)+SUMIF(C16:C17,"=x",$K16:$K17)</f>
        <v>0</v>
      </c>
      <c r="D18" s="29">
        <f t="shared" ref="D18:H18" si="3">SUMIF(D16:D17,"=x",$I16:$I17)+SUMIF(D16:D17,"=x",$J16:$J17)+SUMIF(D16:D17,"=x",$K16:$K17)</f>
        <v>0</v>
      </c>
      <c r="E18" s="29">
        <f t="shared" si="3"/>
        <v>0</v>
      </c>
      <c r="F18" s="29">
        <f t="shared" si="3"/>
        <v>0</v>
      </c>
      <c r="G18" s="29">
        <f t="shared" si="3"/>
        <v>0</v>
      </c>
      <c r="H18" s="29">
        <f t="shared" si="3"/>
        <v>0</v>
      </c>
      <c r="I18" s="188">
        <f>SUM(C18:H18)</f>
        <v>0</v>
      </c>
      <c r="J18" s="188"/>
      <c r="K18" s="188"/>
      <c r="L18" s="188"/>
      <c r="M18" s="188"/>
      <c r="N18" s="30"/>
      <c r="O18" s="48"/>
      <c r="P18" s="31"/>
      <c r="Q18" s="31"/>
      <c r="R18" s="31"/>
      <c r="S18" s="31"/>
      <c r="T18" s="31"/>
      <c r="U18" s="31"/>
      <c r="V18" s="32"/>
    </row>
    <row r="19" spans="1:22" s="10" customFormat="1" ht="12.6" customHeight="1" x14ac:dyDescent="0.25">
      <c r="A19" s="196" t="s">
        <v>287</v>
      </c>
      <c r="B19" s="196"/>
      <c r="C19" s="33">
        <f>SUMIF(C16:C17,"=x",$M16:$M17)</f>
        <v>0</v>
      </c>
      <c r="D19" s="33">
        <f t="shared" ref="D19:H19" si="4">SUMIF(D16:D17,"=x",$M16:$M17)</f>
        <v>0</v>
      </c>
      <c r="E19" s="33">
        <f t="shared" si="4"/>
        <v>0</v>
      </c>
      <c r="F19" s="33">
        <f t="shared" si="4"/>
        <v>0</v>
      </c>
      <c r="G19" s="33">
        <f t="shared" si="4"/>
        <v>0</v>
      </c>
      <c r="H19" s="33">
        <f t="shared" si="4"/>
        <v>0</v>
      </c>
      <c r="I19" s="197">
        <v>2</v>
      </c>
      <c r="J19" s="197"/>
      <c r="K19" s="197"/>
      <c r="L19" s="197"/>
      <c r="M19" s="197"/>
      <c r="N19" s="30"/>
      <c r="O19" s="49"/>
      <c r="P19" s="31"/>
      <c r="Q19" s="31"/>
      <c r="R19" s="31"/>
      <c r="S19" s="31"/>
      <c r="T19" s="31"/>
      <c r="U19" s="31"/>
      <c r="V19" s="32"/>
    </row>
    <row r="20" spans="1:22" s="10" customFormat="1" ht="12.6" customHeight="1" x14ac:dyDescent="0.25">
      <c r="A20" s="198" t="s">
        <v>282</v>
      </c>
      <c r="B20" s="198"/>
      <c r="C20" s="36">
        <f>COUNTIFS(C16:C17,"x",$N16:$N17,"K(5)")</f>
        <v>0</v>
      </c>
      <c r="D20" s="35">
        <f t="shared" ref="D20:H20" si="5">COUNTIFS(D16:D17,"x",$N16:$N17,"K(5)")</f>
        <v>0</v>
      </c>
      <c r="E20" s="35">
        <f t="shared" si="5"/>
        <v>0</v>
      </c>
      <c r="F20" s="35">
        <f t="shared" si="5"/>
        <v>0</v>
      </c>
      <c r="G20" s="35">
        <f t="shared" si="5"/>
        <v>0</v>
      </c>
      <c r="H20" s="37">
        <f t="shared" si="5"/>
        <v>0</v>
      </c>
      <c r="I20" s="188">
        <f t="shared" ref="I20" si="6">SUM(C20:H20)</f>
        <v>0</v>
      </c>
      <c r="J20" s="188"/>
      <c r="K20" s="188"/>
      <c r="L20" s="188"/>
      <c r="M20" s="188"/>
      <c r="N20" s="30"/>
      <c r="O20" s="49"/>
      <c r="P20" s="31"/>
      <c r="Q20" s="31"/>
      <c r="R20" s="31"/>
      <c r="S20" s="31"/>
      <c r="T20" s="31"/>
      <c r="U20" s="31"/>
      <c r="V20" s="32"/>
    </row>
    <row r="21" spans="1:22" s="10" customFormat="1" ht="12.6" customHeight="1" x14ac:dyDescent="0.25">
      <c r="A21" s="39" t="s">
        <v>320</v>
      </c>
      <c r="B21" s="67"/>
      <c r="C21" s="40"/>
      <c r="D21" s="41"/>
      <c r="E21" s="41"/>
      <c r="F21" s="41"/>
      <c r="G21" s="41"/>
      <c r="H21" s="42"/>
      <c r="I21" s="40"/>
      <c r="J21" s="41"/>
      <c r="K21" s="41"/>
      <c r="L21" s="41"/>
      <c r="M21" s="41"/>
      <c r="N21" s="42"/>
      <c r="O21" s="179"/>
      <c r="P21" s="178"/>
      <c r="Q21" s="178"/>
      <c r="R21" s="178"/>
      <c r="S21" s="178"/>
      <c r="T21" s="178"/>
      <c r="U21" s="178"/>
      <c r="V21" s="178"/>
    </row>
    <row r="22" spans="1:22" s="10" customFormat="1" ht="12.6" customHeight="1" x14ac:dyDescent="0.25">
      <c r="A22" s="185" t="s">
        <v>321</v>
      </c>
      <c r="B22" s="186"/>
      <c r="C22" s="40"/>
      <c r="D22" s="41"/>
      <c r="E22" s="41"/>
      <c r="F22" s="41"/>
      <c r="G22" s="41"/>
      <c r="H22" s="42"/>
      <c r="I22" s="40"/>
      <c r="J22" s="41"/>
      <c r="K22" s="41"/>
      <c r="L22" s="41"/>
      <c r="M22" s="41"/>
      <c r="N22" s="42"/>
      <c r="O22" s="179"/>
      <c r="P22" s="178"/>
      <c r="Q22" s="178"/>
      <c r="R22" s="178"/>
      <c r="S22" s="178"/>
      <c r="T22" s="178"/>
      <c r="U22" s="178"/>
      <c r="V22" s="178"/>
    </row>
    <row r="23" spans="1:22" s="10" customFormat="1" ht="12.6" customHeight="1" x14ac:dyDescent="0.25">
      <c r="A23" s="66" t="s">
        <v>102</v>
      </c>
      <c r="B23" s="21" t="s">
        <v>21</v>
      </c>
      <c r="C23" s="12" t="s">
        <v>279</v>
      </c>
      <c r="D23" s="13"/>
      <c r="E23" s="13"/>
      <c r="F23" s="13"/>
      <c r="G23" s="13"/>
      <c r="H23" s="14"/>
      <c r="I23" s="12">
        <v>2</v>
      </c>
      <c r="J23" s="13">
        <v>1</v>
      </c>
      <c r="K23" s="13"/>
      <c r="L23" s="15"/>
      <c r="M23" s="45">
        <v>4</v>
      </c>
      <c r="N23" s="45" t="s">
        <v>285</v>
      </c>
      <c r="O23" s="46"/>
      <c r="P23" s="78"/>
      <c r="Q23" s="26"/>
      <c r="R23" s="18"/>
      <c r="S23" s="19"/>
      <c r="T23" s="18"/>
      <c r="U23" s="18"/>
      <c r="V23" s="20" t="s">
        <v>81</v>
      </c>
    </row>
    <row r="24" spans="1:22" s="10" customFormat="1" ht="12.6" customHeight="1" x14ac:dyDescent="0.25">
      <c r="A24" s="66" t="s">
        <v>110</v>
      </c>
      <c r="B24" s="21" t="s">
        <v>111</v>
      </c>
      <c r="C24" s="12"/>
      <c r="D24" s="13" t="s">
        <v>279</v>
      </c>
      <c r="E24" s="13"/>
      <c r="F24" s="13"/>
      <c r="G24" s="13"/>
      <c r="H24" s="14"/>
      <c r="I24" s="12">
        <v>2</v>
      </c>
      <c r="J24" s="13"/>
      <c r="K24" s="13"/>
      <c r="L24" s="15"/>
      <c r="M24" s="45">
        <v>3</v>
      </c>
      <c r="N24" s="45" t="s">
        <v>284</v>
      </c>
      <c r="O24" s="46"/>
      <c r="P24" s="78"/>
      <c r="Q24" s="26"/>
      <c r="R24" s="18"/>
      <c r="S24" s="19"/>
      <c r="T24" s="18"/>
      <c r="U24" s="18"/>
      <c r="V24" s="20" t="s">
        <v>112</v>
      </c>
    </row>
    <row r="25" spans="1:22" s="10" customFormat="1" ht="12.6" customHeight="1" x14ac:dyDescent="0.25">
      <c r="A25" s="187" t="s">
        <v>280</v>
      </c>
      <c r="B25" s="187"/>
      <c r="C25" s="29">
        <f t="shared" ref="C25:H25" si="7">SUMIF(C23:C24,"=x",$I23:$I24)+SUMIF(C23:C24,"=x",$J23:$J24)+SUMIF(C23:C24,"=x",$K23:$K24)</f>
        <v>3</v>
      </c>
      <c r="D25" s="29">
        <f t="shared" si="7"/>
        <v>2</v>
      </c>
      <c r="E25" s="29">
        <f t="shared" si="7"/>
        <v>0</v>
      </c>
      <c r="F25" s="29">
        <f t="shared" si="7"/>
        <v>0</v>
      </c>
      <c r="G25" s="29">
        <f t="shared" si="7"/>
        <v>0</v>
      </c>
      <c r="H25" s="29">
        <f t="shared" si="7"/>
        <v>0</v>
      </c>
      <c r="I25" s="188">
        <f>SUM(C25:H25)</f>
        <v>5</v>
      </c>
      <c r="J25" s="188"/>
      <c r="K25" s="188"/>
      <c r="L25" s="188"/>
      <c r="M25" s="188"/>
      <c r="N25" s="30"/>
      <c r="O25" s="48"/>
      <c r="P25" s="31"/>
      <c r="Q25" s="31"/>
      <c r="R25" s="31"/>
      <c r="S25" s="31"/>
      <c r="T25" s="31"/>
      <c r="U25" s="31"/>
      <c r="V25" s="32"/>
    </row>
    <row r="26" spans="1:22" s="10" customFormat="1" ht="12.6" customHeight="1" x14ac:dyDescent="0.25">
      <c r="A26" s="196" t="s">
        <v>281</v>
      </c>
      <c r="B26" s="196"/>
      <c r="C26" s="33">
        <f t="shared" ref="C26:H26" si="8">SUMIF(C23:C24,"=x",$M23:$M24)</f>
        <v>4</v>
      </c>
      <c r="D26" s="33">
        <f t="shared" si="8"/>
        <v>3</v>
      </c>
      <c r="E26" s="33">
        <f t="shared" si="8"/>
        <v>0</v>
      </c>
      <c r="F26" s="33">
        <f t="shared" si="8"/>
        <v>0</v>
      </c>
      <c r="G26" s="33">
        <f t="shared" si="8"/>
        <v>0</v>
      </c>
      <c r="H26" s="33">
        <f t="shared" si="8"/>
        <v>0</v>
      </c>
      <c r="I26" s="197">
        <f>SUM(C26:H26)</f>
        <v>7</v>
      </c>
      <c r="J26" s="197"/>
      <c r="K26" s="197"/>
      <c r="L26" s="197"/>
      <c r="M26" s="197"/>
      <c r="N26" s="34"/>
      <c r="O26" s="49"/>
      <c r="P26" s="31"/>
      <c r="Q26" s="31"/>
      <c r="R26" s="31"/>
      <c r="S26" s="31"/>
      <c r="T26" s="31"/>
      <c r="U26" s="31"/>
      <c r="V26" s="32"/>
    </row>
    <row r="27" spans="1:22" s="10" customFormat="1" ht="12.6" customHeight="1" x14ac:dyDescent="0.25">
      <c r="A27" s="198" t="s">
        <v>282</v>
      </c>
      <c r="B27" s="198"/>
      <c r="C27" s="36">
        <f t="shared" ref="C27:H27" si="9">COUNTIFS(C23:C24,"x",$N23:$N24,"K(5)")</f>
        <v>0</v>
      </c>
      <c r="D27" s="35">
        <f t="shared" si="9"/>
        <v>1</v>
      </c>
      <c r="E27" s="35">
        <f t="shared" si="9"/>
        <v>0</v>
      </c>
      <c r="F27" s="35">
        <f t="shared" si="9"/>
        <v>0</v>
      </c>
      <c r="G27" s="35">
        <f t="shared" si="9"/>
        <v>0</v>
      </c>
      <c r="H27" s="50">
        <f t="shared" si="9"/>
        <v>0</v>
      </c>
      <c r="I27" s="200">
        <f>SUM(C27:H27)</f>
        <v>1</v>
      </c>
      <c r="J27" s="200"/>
      <c r="K27" s="200"/>
      <c r="L27" s="200"/>
      <c r="M27" s="201"/>
      <c r="N27" s="38"/>
      <c r="O27" s="49"/>
      <c r="P27" s="31"/>
      <c r="Q27" s="31"/>
      <c r="R27" s="31"/>
      <c r="S27" s="31"/>
      <c r="T27" s="31"/>
      <c r="U27" s="31"/>
      <c r="V27" s="32"/>
    </row>
    <row r="28" spans="1:22" s="10" customFormat="1" ht="12.6" customHeight="1" x14ac:dyDescent="0.25">
      <c r="A28" s="185" t="s">
        <v>319</v>
      </c>
      <c r="B28" s="186"/>
      <c r="C28" s="40"/>
      <c r="D28" s="41"/>
      <c r="E28" s="41"/>
      <c r="F28" s="41"/>
      <c r="G28" s="41"/>
      <c r="H28" s="42"/>
      <c r="I28" s="40"/>
      <c r="J28" s="41"/>
      <c r="K28" s="41"/>
      <c r="L28" s="41"/>
      <c r="M28" s="41"/>
      <c r="N28" s="42"/>
      <c r="O28" s="179"/>
      <c r="P28" s="178"/>
      <c r="Q28" s="178"/>
      <c r="R28" s="178"/>
      <c r="S28" s="178"/>
      <c r="T28" s="178"/>
      <c r="U28" s="178"/>
      <c r="V28" s="178"/>
    </row>
    <row r="29" spans="1:22" s="10" customFormat="1" ht="12.6" customHeight="1" x14ac:dyDescent="0.25">
      <c r="A29" s="66" t="s">
        <v>113</v>
      </c>
      <c r="B29" s="21" t="s">
        <v>114</v>
      </c>
      <c r="C29" s="12" t="s">
        <v>138</v>
      </c>
      <c r="D29" s="13"/>
      <c r="E29" s="13"/>
      <c r="F29" s="13"/>
      <c r="G29" s="13"/>
      <c r="H29" s="14"/>
      <c r="I29" s="12"/>
      <c r="J29" s="13">
        <v>2</v>
      </c>
      <c r="K29" s="13"/>
      <c r="L29" s="15"/>
      <c r="M29" s="45">
        <v>2</v>
      </c>
      <c r="N29" s="45" t="s">
        <v>285</v>
      </c>
      <c r="O29" s="46"/>
      <c r="P29" s="78"/>
      <c r="Q29" s="26"/>
      <c r="R29" s="18"/>
      <c r="S29" s="19"/>
      <c r="T29" s="18"/>
      <c r="U29" s="18"/>
      <c r="V29" s="20" t="s">
        <v>86</v>
      </c>
    </row>
    <row r="30" spans="1:22" s="10" customFormat="1" ht="12.6" customHeight="1" x14ac:dyDescent="0.25">
      <c r="A30" s="66" t="s">
        <v>115</v>
      </c>
      <c r="B30" s="21" t="s">
        <v>116</v>
      </c>
      <c r="C30" s="12" t="s">
        <v>138</v>
      </c>
      <c r="D30" s="13"/>
      <c r="E30" s="13"/>
      <c r="F30" s="13"/>
      <c r="G30" s="13"/>
      <c r="H30" s="14"/>
      <c r="I30" s="12"/>
      <c r="J30" s="13">
        <v>2</v>
      </c>
      <c r="K30" s="13"/>
      <c r="L30" s="15"/>
      <c r="M30" s="45">
        <v>2</v>
      </c>
      <c r="N30" s="45" t="s">
        <v>285</v>
      </c>
      <c r="O30" s="46"/>
      <c r="P30" s="78"/>
      <c r="Q30" s="26"/>
      <c r="R30" s="18"/>
      <c r="S30" s="19"/>
      <c r="T30" s="18"/>
      <c r="U30" s="18"/>
      <c r="V30" s="20" t="s">
        <v>344</v>
      </c>
    </row>
    <row r="31" spans="1:22" s="10" customFormat="1" ht="12.6" customHeight="1" x14ac:dyDescent="0.25">
      <c r="A31" s="187" t="s">
        <v>280</v>
      </c>
      <c r="B31" s="187"/>
      <c r="C31" s="51">
        <f t="shared" ref="C31:H31" si="10">SUMIF(C29:C30,"=x",$I29:$I30)+SUMIF(C29:C30,"=x",$J29:$J30)+SUMIF(C29:C30,"=x",$K29:$K30)</f>
        <v>0</v>
      </c>
      <c r="D31" s="52">
        <f t="shared" si="10"/>
        <v>0</v>
      </c>
      <c r="E31" s="52">
        <f t="shared" si="10"/>
        <v>0</v>
      </c>
      <c r="F31" s="52">
        <f t="shared" si="10"/>
        <v>0</v>
      </c>
      <c r="G31" s="52">
        <f t="shared" si="10"/>
        <v>0</v>
      </c>
      <c r="H31" s="53">
        <f t="shared" si="10"/>
        <v>0</v>
      </c>
      <c r="I31" s="188">
        <f>SUM(C31:H31)</f>
        <v>0</v>
      </c>
      <c r="J31" s="188"/>
      <c r="K31" s="188"/>
      <c r="L31" s="188"/>
      <c r="M31" s="188"/>
      <c r="N31" s="30"/>
      <c r="O31" s="48"/>
      <c r="P31" s="31"/>
      <c r="Q31" s="31"/>
      <c r="R31" s="31"/>
      <c r="S31" s="31"/>
      <c r="T31" s="31"/>
      <c r="U31" s="31"/>
      <c r="V31" s="32"/>
    </row>
    <row r="32" spans="1:22" s="10" customFormat="1" ht="12.6" customHeight="1" x14ac:dyDescent="0.25">
      <c r="A32" s="196" t="s">
        <v>287</v>
      </c>
      <c r="B32" s="196"/>
      <c r="C32" s="33">
        <f>SUMIF(C29:C30,"=x",$M29:$M30)</f>
        <v>0</v>
      </c>
      <c r="D32" s="33">
        <f t="shared" ref="D32:H32" si="11">SUMIF(D29:D30,"=x",$M29:$M30)</f>
        <v>0</v>
      </c>
      <c r="E32" s="33">
        <f t="shared" si="11"/>
        <v>0</v>
      </c>
      <c r="F32" s="33">
        <f t="shared" si="11"/>
        <v>0</v>
      </c>
      <c r="G32" s="33">
        <f t="shared" si="11"/>
        <v>0</v>
      </c>
      <c r="H32" s="33">
        <f t="shared" si="11"/>
        <v>0</v>
      </c>
      <c r="I32" s="197">
        <v>2</v>
      </c>
      <c r="J32" s="197"/>
      <c r="K32" s="197"/>
      <c r="L32" s="197"/>
      <c r="M32" s="197"/>
      <c r="N32" s="30"/>
      <c r="O32" s="49"/>
      <c r="P32" s="31"/>
      <c r="Q32" s="31"/>
      <c r="R32" s="31"/>
      <c r="S32" s="31"/>
      <c r="T32" s="31"/>
      <c r="U32" s="31"/>
      <c r="V32" s="32"/>
    </row>
    <row r="33" spans="1:22" s="10" customFormat="1" ht="12.6" customHeight="1" x14ac:dyDescent="0.25">
      <c r="A33" s="198" t="s">
        <v>282</v>
      </c>
      <c r="B33" s="198"/>
      <c r="C33" s="36">
        <f>COUNTIFS(C29:C30,"x",$N29:$N30,"K(5)")</f>
        <v>0</v>
      </c>
      <c r="D33" s="57">
        <f t="shared" ref="D33:H33" si="12">COUNTIFS(D29:D30,"x",$N29:$N30,"K(5)")</f>
        <v>0</v>
      </c>
      <c r="E33" s="57">
        <f t="shared" si="12"/>
        <v>0</v>
      </c>
      <c r="F33" s="57">
        <f t="shared" si="12"/>
        <v>0</v>
      </c>
      <c r="G33" s="57">
        <f t="shared" si="12"/>
        <v>0</v>
      </c>
      <c r="H33" s="58">
        <f t="shared" si="12"/>
        <v>0</v>
      </c>
      <c r="I33" s="188">
        <f t="shared" ref="I33" si="13">SUM(C33:H33)</f>
        <v>0</v>
      </c>
      <c r="J33" s="188"/>
      <c r="K33" s="188"/>
      <c r="L33" s="188"/>
      <c r="M33" s="188"/>
      <c r="N33" s="30"/>
      <c r="O33" s="49"/>
      <c r="P33" s="31"/>
      <c r="Q33" s="31"/>
      <c r="R33" s="31"/>
      <c r="S33" s="31"/>
      <c r="T33" s="31"/>
      <c r="U33" s="31"/>
      <c r="V33" s="32"/>
    </row>
    <row r="34" spans="1:22" s="10" customFormat="1" ht="12.6" customHeight="1" x14ac:dyDescent="0.25">
      <c r="A34" s="39" t="s">
        <v>322</v>
      </c>
      <c r="B34" s="65"/>
      <c r="C34" s="59"/>
      <c r="D34" s="60"/>
      <c r="E34" s="60"/>
      <c r="F34" s="60"/>
      <c r="G34" s="60"/>
      <c r="H34" s="61"/>
      <c r="I34" s="62"/>
      <c r="J34" s="63"/>
      <c r="K34" s="63"/>
      <c r="L34" s="63"/>
      <c r="M34" s="63"/>
      <c r="N34" s="64"/>
      <c r="O34" s="181"/>
      <c r="P34" s="178"/>
      <c r="Q34" s="178"/>
      <c r="R34" s="178"/>
      <c r="S34" s="178"/>
      <c r="T34" s="178"/>
      <c r="U34" s="178"/>
      <c r="V34" s="178"/>
    </row>
    <row r="35" spans="1:22" s="10" customFormat="1" ht="12.6" customHeight="1" x14ac:dyDescent="0.25">
      <c r="A35" s="39" t="s">
        <v>323</v>
      </c>
      <c r="B35" s="65"/>
      <c r="C35" s="59"/>
      <c r="D35" s="60"/>
      <c r="E35" s="60"/>
      <c r="F35" s="60"/>
      <c r="G35" s="60"/>
      <c r="H35" s="61"/>
      <c r="I35" s="62"/>
      <c r="J35" s="63"/>
      <c r="K35" s="63"/>
      <c r="L35" s="63"/>
      <c r="M35" s="63"/>
      <c r="N35" s="64"/>
      <c r="O35" s="181"/>
      <c r="P35" s="178"/>
      <c r="Q35" s="178"/>
      <c r="R35" s="178"/>
      <c r="S35" s="178"/>
      <c r="T35" s="178"/>
      <c r="U35" s="178"/>
      <c r="V35" s="178"/>
    </row>
    <row r="36" spans="1:22" s="10" customFormat="1" ht="12.6" customHeight="1" x14ac:dyDescent="0.25">
      <c r="A36" s="66" t="s">
        <v>117</v>
      </c>
      <c r="B36" s="21" t="s">
        <v>118</v>
      </c>
      <c r="C36" s="12" t="s">
        <v>279</v>
      </c>
      <c r="D36" s="13"/>
      <c r="E36" s="13"/>
      <c r="F36" s="13"/>
      <c r="G36" s="13"/>
      <c r="H36" s="14"/>
      <c r="I36" s="12">
        <v>1</v>
      </c>
      <c r="J36" s="13">
        <v>1</v>
      </c>
      <c r="K36" s="13"/>
      <c r="L36" s="15"/>
      <c r="M36" s="45">
        <v>3</v>
      </c>
      <c r="N36" s="45" t="s">
        <v>285</v>
      </c>
      <c r="O36" s="46"/>
      <c r="P36" s="78"/>
      <c r="Q36" s="26"/>
      <c r="R36" s="18"/>
      <c r="S36" s="19"/>
      <c r="T36" s="18"/>
      <c r="U36" s="18"/>
      <c r="V36" s="20" t="s">
        <v>74</v>
      </c>
    </row>
    <row r="37" spans="1:22" s="10" customFormat="1" ht="12.6" customHeight="1" x14ac:dyDescent="0.25">
      <c r="A37" s="66" t="s">
        <v>0</v>
      </c>
      <c r="B37" s="21" t="s">
        <v>288</v>
      </c>
      <c r="C37" s="12"/>
      <c r="D37" s="13" t="s">
        <v>279</v>
      </c>
      <c r="E37" s="13"/>
      <c r="F37" s="13"/>
      <c r="G37" s="13"/>
      <c r="H37" s="14"/>
      <c r="I37" s="12"/>
      <c r="J37" s="13"/>
      <c r="K37" s="13">
        <v>2</v>
      </c>
      <c r="L37" s="15"/>
      <c r="M37" s="45">
        <v>3</v>
      </c>
      <c r="N37" s="45" t="s">
        <v>285</v>
      </c>
      <c r="O37" s="46"/>
      <c r="P37" s="78"/>
      <c r="Q37" s="26"/>
      <c r="R37" s="18"/>
      <c r="S37" s="19"/>
      <c r="T37" s="18"/>
      <c r="U37" s="18"/>
      <c r="V37" s="20" t="s">
        <v>78</v>
      </c>
    </row>
    <row r="38" spans="1:22" s="10" customFormat="1" ht="12.6" customHeight="1" x14ac:dyDescent="0.25">
      <c r="A38" s="66" t="s">
        <v>119</v>
      </c>
      <c r="B38" s="21" t="s">
        <v>120</v>
      </c>
      <c r="C38" s="12"/>
      <c r="D38" s="13" t="s">
        <v>279</v>
      </c>
      <c r="E38" s="13"/>
      <c r="F38" s="13"/>
      <c r="G38" s="13"/>
      <c r="H38" s="14"/>
      <c r="I38" s="12">
        <v>2</v>
      </c>
      <c r="J38" s="13"/>
      <c r="K38" s="13"/>
      <c r="L38" s="15"/>
      <c r="M38" s="45">
        <v>3</v>
      </c>
      <c r="N38" s="45" t="s">
        <v>285</v>
      </c>
      <c r="O38" s="46"/>
      <c r="P38" s="78"/>
      <c r="Q38" s="26"/>
      <c r="R38" s="18"/>
      <c r="S38" s="19"/>
      <c r="T38" s="18"/>
      <c r="U38" s="18"/>
      <c r="V38" s="174" t="s">
        <v>79</v>
      </c>
    </row>
    <row r="39" spans="1:22" s="10" customFormat="1" ht="12.6" customHeight="1" x14ac:dyDescent="0.25">
      <c r="A39" s="66" t="s">
        <v>121</v>
      </c>
      <c r="B39" s="21" t="s">
        <v>122</v>
      </c>
      <c r="C39" s="12"/>
      <c r="D39" s="13"/>
      <c r="E39" s="13" t="s">
        <v>279</v>
      </c>
      <c r="F39" s="13"/>
      <c r="G39" s="13"/>
      <c r="H39" s="14"/>
      <c r="I39" s="12"/>
      <c r="J39" s="13"/>
      <c r="K39" s="13">
        <v>2</v>
      </c>
      <c r="L39" s="15"/>
      <c r="M39" s="45">
        <v>3</v>
      </c>
      <c r="N39" s="45" t="s">
        <v>285</v>
      </c>
      <c r="O39" s="46"/>
      <c r="P39" s="78"/>
      <c r="Q39" s="26"/>
      <c r="R39" s="18"/>
      <c r="S39" s="19"/>
      <c r="T39" s="18"/>
      <c r="U39" s="18"/>
      <c r="V39" s="174" t="s">
        <v>74</v>
      </c>
    </row>
    <row r="40" spans="1:22" s="10" customFormat="1" ht="12.6" customHeight="1" x14ac:dyDescent="0.25">
      <c r="A40" s="66" t="s">
        <v>123</v>
      </c>
      <c r="B40" s="21" t="s">
        <v>124</v>
      </c>
      <c r="C40" s="12"/>
      <c r="D40" s="13"/>
      <c r="E40" s="13" t="s">
        <v>279</v>
      </c>
      <c r="F40" s="13"/>
      <c r="G40" s="13"/>
      <c r="H40" s="14"/>
      <c r="I40" s="12"/>
      <c r="J40" s="13"/>
      <c r="K40" s="13">
        <v>2</v>
      </c>
      <c r="L40" s="15"/>
      <c r="M40" s="45">
        <v>3</v>
      </c>
      <c r="N40" s="45" t="s">
        <v>285</v>
      </c>
      <c r="O40" s="46" t="s">
        <v>72</v>
      </c>
      <c r="P40" s="154" t="s">
        <v>0</v>
      </c>
      <c r="Q40" s="156" t="s">
        <v>288</v>
      </c>
      <c r="R40" s="18"/>
      <c r="S40" s="19"/>
      <c r="T40" s="18"/>
      <c r="U40" s="18"/>
      <c r="V40" s="174" t="s">
        <v>78</v>
      </c>
    </row>
    <row r="41" spans="1:22" s="10" customFormat="1" ht="12.6" customHeight="1" x14ac:dyDescent="0.25">
      <c r="A41" s="66" t="s">
        <v>125</v>
      </c>
      <c r="B41" s="21" t="s">
        <v>126</v>
      </c>
      <c r="C41" s="12"/>
      <c r="D41" s="13"/>
      <c r="E41" s="13"/>
      <c r="F41" s="13"/>
      <c r="G41" s="13" t="s">
        <v>279</v>
      </c>
      <c r="H41" s="14"/>
      <c r="I41" s="12"/>
      <c r="J41" s="13"/>
      <c r="K41" s="13">
        <v>2</v>
      </c>
      <c r="L41" s="15"/>
      <c r="M41" s="45">
        <v>3</v>
      </c>
      <c r="N41" s="45" t="s">
        <v>285</v>
      </c>
      <c r="O41" s="46"/>
      <c r="P41" s="78"/>
      <c r="Q41" s="26"/>
      <c r="R41" s="18"/>
      <c r="S41" s="19"/>
      <c r="T41" s="18"/>
      <c r="U41" s="18"/>
      <c r="V41" s="174" t="s">
        <v>127</v>
      </c>
    </row>
    <row r="42" spans="1:22" s="10" customFormat="1" ht="12.6" customHeight="1" x14ac:dyDescent="0.25">
      <c r="A42" s="187" t="s">
        <v>280</v>
      </c>
      <c r="B42" s="187"/>
      <c r="C42" s="29">
        <f>SUMIF(C36:C41,"=x",$I36:$I41)+SUMIF(C36:C41,"=x",$J36:$J41)+SUMIF(C36:C41,"=x",$K36:$K41)</f>
        <v>2</v>
      </c>
      <c r="D42" s="29">
        <f t="shared" ref="D42:H42" si="14">SUMIF(D36:D41,"=x",$I36:$I41)+SUMIF(D36:D41,"=x",$J36:$J41)+SUMIF(D36:D41,"=x",$K36:$K41)</f>
        <v>4</v>
      </c>
      <c r="E42" s="29">
        <f t="shared" si="14"/>
        <v>4</v>
      </c>
      <c r="F42" s="29">
        <f t="shared" si="14"/>
        <v>0</v>
      </c>
      <c r="G42" s="29">
        <f t="shared" si="14"/>
        <v>2</v>
      </c>
      <c r="H42" s="29">
        <f t="shared" si="14"/>
        <v>0</v>
      </c>
      <c r="I42" s="188">
        <f>SUM(C42:H42)</f>
        <v>12</v>
      </c>
      <c r="J42" s="188"/>
      <c r="K42" s="188"/>
      <c r="L42" s="188"/>
      <c r="M42" s="188"/>
      <c r="N42" s="30"/>
      <c r="O42" s="49"/>
      <c r="P42" s="31"/>
      <c r="Q42" s="31"/>
      <c r="R42" s="31"/>
      <c r="S42" s="31"/>
      <c r="T42" s="31"/>
      <c r="U42" s="31"/>
      <c r="V42" s="32"/>
    </row>
    <row r="43" spans="1:22" s="10" customFormat="1" ht="12.6" customHeight="1" x14ac:dyDescent="0.25">
      <c r="A43" s="196" t="s">
        <v>281</v>
      </c>
      <c r="B43" s="196"/>
      <c r="C43" s="33">
        <f>SUMIF(C36:C41,"=x",$M36:$M41)</f>
        <v>3</v>
      </c>
      <c r="D43" s="33">
        <f t="shared" ref="D43:H43" si="15">SUMIF(D36:D41,"=x",$M36:$M41)</f>
        <v>6</v>
      </c>
      <c r="E43" s="33">
        <f t="shared" si="15"/>
        <v>6</v>
      </c>
      <c r="F43" s="33">
        <f t="shared" si="15"/>
        <v>0</v>
      </c>
      <c r="G43" s="33">
        <f t="shared" si="15"/>
        <v>3</v>
      </c>
      <c r="H43" s="33">
        <f t="shared" si="15"/>
        <v>0</v>
      </c>
      <c r="I43" s="197">
        <f>SUM(C43:H43)</f>
        <v>18</v>
      </c>
      <c r="J43" s="197"/>
      <c r="K43" s="197"/>
      <c r="L43" s="197"/>
      <c r="M43" s="197"/>
      <c r="N43" s="34"/>
      <c r="O43" s="49"/>
      <c r="P43" s="31"/>
      <c r="Q43" s="31"/>
      <c r="R43" s="31"/>
      <c r="S43" s="31"/>
      <c r="T43" s="31"/>
      <c r="U43" s="31"/>
      <c r="V43" s="32"/>
    </row>
    <row r="44" spans="1:22" s="10" customFormat="1" ht="12.6" customHeight="1" x14ac:dyDescent="0.25">
      <c r="A44" s="198" t="s">
        <v>282</v>
      </c>
      <c r="B44" s="198"/>
      <c r="C44" s="36">
        <f>COUNTIFS(C36:C41,"x",$N36:$N41,"K(5)")</f>
        <v>0</v>
      </c>
      <c r="D44" s="35">
        <f t="shared" ref="D44:H44" si="16">COUNTIFS(D36:D41,"x",$N36:$N41,"K(5)")</f>
        <v>0</v>
      </c>
      <c r="E44" s="35">
        <f t="shared" si="16"/>
        <v>0</v>
      </c>
      <c r="F44" s="35">
        <f t="shared" si="16"/>
        <v>0</v>
      </c>
      <c r="G44" s="35">
        <f t="shared" si="16"/>
        <v>0</v>
      </c>
      <c r="H44" s="50">
        <f t="shared" si="16"/>
        <v>0</v>
      </c>
      <c r="I44" s="200">
        <f>SUM(C44:H44)</f>
        <v>0</v>
      </c>
      <c r="J44" s="200"/>
      <c r="K44" s="200"/>
      <c r="L44" s="200"/>
      <c r="M44" s="201"/>
      <c r="N44" s="38"/>
      <c r="O44" s="49"/>
      <c r="P44" s="31"/>
      <c r="Q44" s="31"/>
      <c r="R44" s="31"/>
      <c r="S44" s="31"/>
      <c r="T44" s="31"/>
      <c r="U44" s="31"/>
      <c r="V44" s="32"/>
    </row>
    <row r="45" spans="1:22" s="10" customFormat="1" ht="12.6" customHeight="1" x14ac:dyDescent="0.25">
      <c r="A45" s="185" t="s">
        <v>289</v>
      </c>
      <c r="B45" s="186"/>
      <c r="C45" s="40"/>
      <c r="D45" s="41"/>
      <c r="E45" s="41"/>
      <c r="F45" s="41"/>
      <c r="G45" s="41"/>
      <c r="H45" s="42"/>
      <c r="I45" s="40"/>
      <c r="J45" s="41"/>
      <c r="K45" s="41"/>
      <c r="L45" s="41"/>
      <c r="M45" s="41"/>
      <c r="N45" s="42"/>
      <c r="O45" s="179"/>
      <c r="P45" s="178"/>
      <c r="Q45" s="178"/>
      <c r="R45" s="178"/>
      <c r="S45" s="178"/>
      <c r="T45" s="178"/>
      <c r="U45" s="178"/>
      <c r="V45" s="178"/>
    </row>
    <row r="46" spans="1:22" s="10" customFormat="1" ht="12.6" customHeight="1" x14ac:dyDescent="0.25">
      <c r="A46" s="39" t="s">
        <v>324</v>
      </c>
      <c r="B46" s="67"/>
      <c r="C46" s="40"/>
      <c r="D46" s="41"/>
      <c r="E46" s="41"/>
      <c r="F46" s="41"/>
      <c r="G46" s="41"/>
      <c r="H46" s="42"/>
      <c r="I46" s="40"/>
      <c r="J46" s="41"/>
      <c r="K46" s="41"/>
      <c r="L46" s="41"/>
      <c r="M46" s="41"/>
      <c r="N46" s="42"/>
      <c r="O46" s="179"/>
      <c r="P46" s="178"/>
      <c r="Q46" s="178"/>
      <c r="R46" s="178"/>
      <c r="S46" s="178"/>
      <c r="T46" s="178"/>
      <c r="U46" s="178"/>
      <c r="V46" s="178"/>
    </row>
    <row r="47" spans="1:22" s="10" customFormat="1" ht="12.6" customHeight="1" x14ac:dyDescent="0.25">
      <c r="A47" s="185" t="s">
        <v>323</v>
      </c>
      <c r="B47" s="186"/>
      <c r="C47" s="40"/>
      <c r="D47" s="41"/>
      <c r="E47" s="41"/>
      <c r="F47" s="41"/>
      <c r="G47" s="41"/>
      <c r="H47" s="42"/>
      <c r="I47" s="40"/>
      <c r="J47" s="41"/>
      <c r="K47" s="41"/>
      <c r="L47" s="41"/>
      <c r="M47" s="41"/>
      <c r="N47" s="42"/>
      <c r="O47" s="179"/>
      <c r="P47" s="178"/>
      <c r="Q47" s="178"/>
      <c r="R47" s="178"/>
      <c r="S47" s="178"/>
      <c r="T47" s="178"/>
      <c r="U47" s="178"/>
      <c r="V47" s="178"/>
    </row>
    <row r="48" spans="1:22" s="10" customFormat="1" ht="12.6" customHeight="1" x14ac:dyDescent="0.25">
      <c r="A48" s="66" t="s">
        <v>225</v>
      </c>
      <c r="B48" s="21" t="s">
        <v>25</v>
      </c>
      <c r="C48" s="12" t="s">
        <v>279</v>
      </c>
      <c r="D48" s="13"/>
      <c r="E48" s="13"/>
      <c r="F48" s="13"/>
      <c r="G48" s="13"/>
      <c r="H48" s="14"/>
      <c r="I48" s="12">
        <v>2</v>
      </c>
      <c r="J48" s="13"/>
      <c r="K48" s="13"/>
      <c r="L48" s="15"/>
      <c r="M48" s="45">
        <v>3</v>
      </c>
      <c r="N48" s="45" t="s">
        <v>284</v>
      </c>
      <c r="O48" s="46"/>
      <c r="P48" s="78"/>
      <c r="Q48" s="26"/>
      <c r="R48" s="18"/>
      <c r="S48" s="19"/>
      <c r="T48" s="18"/>
      <c r="U48" s="18"/>
      <c r="V48" s="20" t="s">
        <v>93</v>
      </c>
    </row>
    <row r="49" spans="1:22" s="10" customFormat="1" ht="12.6" customHeight="1" x14ac:dyDescent="0.25">
      <c r="A49" s="66" t="s">
        <v>226</v>
      </c>
      <c r="B49" s="21" t="s">
        <v>26</v>
      </c>
      <c r="C49" s="12" t="s">
        <v>279</v>
      </c>
      <c r="D49" s="13"/>
      <c r="E49" s="13"/>
      <c r="F49" s="13"/>
      <c r="G49" s="13"/>
      <c r="H49" s="14"/>
      <c r="I49" s="12"/>
      <c r="J49" s="13">
        <v>2</v>
      </c>
      <c r="K49" s="13"/>
      <c r="L49" s="15"/>
      <c r="M49" s="45">
        <v>2</v>
      </c>
      <c r="N49" s="45" t="s">
        <v>285</v>
      </c>
      <c r="O49" s="46"/>
      <c r="P49" s="78"/>
      <c r="Q49" s="19"/>
      <c r="R49" s="18"/>
      <c r="S49" s="19"/>
      <c r="T49" s="18"/>
      <c r="U49" s="18"/>
      <c r="V49" s="20" t="s">
        <v>93</v>
      </c>
    </row>
    <row r="50" spans="1:22" s="10" customFormat="1" ht="12.6" customHeight="1" x14ac:dyDescent="0.25">
      <c r="A50" s="66" t="s">
        <v>227</v>
      </c>
      <c r="B50" s="21" t="s">
        <v>23</v>
      </c>
      <c r="C50" s="12"/>
      <c r="D50" s="13" t="s">
        <v>279</v>
      </c>
      <c r="E50" s="13"/>
      <c r="F50" s="13"/>
      <c r="G50" s="13"/>
      <c r="H50" s="14"/>
      <c r="I50" s="12">
        <v>2</v>
      </c>
      <c r="J50" s="13"/>
      <c r="K50" s="13"/>
      <c r="L50" s="15"/>
      <c r="M50" s="45">
        <v>3</v>
      </c>
      <c r="N50" s="45" t="s">
        <v>284</v>
      </c>
      <c r="O50" s="46"/>
      <c r="P50" s="78"/>
      <c r="Q50" s="47"/>
      <c r="R50" s="18"/>
      <c r="S50" s="19"/>
      <c r="T50" s="18"/>
      <c r="U50" s="18"/>
      <c r="V50" s="20" t="s">
        <v>85</v>
      </c>
    </row>
    <row r="51" spans="1:22" s="10" customFormat="1" ht="12.6" customHeight="1" x14ac:dyDescent="0.25">
      <c r="A51" s="66" t="s">
        <v>228</v>
      </c>
      <c r="B51" s="21" t="s">
        <v>24</v>
      </c>
      <c r="C51" s="12"/>
      <c r="D51" s="13" t="s">
        <v>279</v>
      </c>
      <c r="E51" s="13"/>
      <c r="F51" s="13"/>
      <c r="G51" s="13"/>
      <c r="H51" s="14"/>
      <c r="I51" s="12"/>
      <c r="J51" s="13">
        <v>2</v>
      </c>
      <c r="K51" s="13"/>
      <c r="L51" s="15"/>
      <c r="M51" s="45">
        <v>2</v>
      </c>
      <c r="N51" s="45" t="s">
        <v>285</v>
      </c>
      <c r="O51" s="46"/>
      <c r="P51" s="78"/>
      <c r="Q51" s="26"/>
      <c r="R51" s="18"/>
      <c r="S51" s="19"/>
      <c r="T51" s="18"/>
      <c r="U51" s="18"/>
      <c r="V51" s="20" t="s">
        <v>85</v>
      </c>
    </row>
    <row r="52" spans="1:22" s="10" customFormat="1" ht="12.6" customHeight="1" x14ac:dyDescent="0.25">
      <c r="A52" s="66" t="s">
        <v>229</v>
      </c>
      <c r="B52" s="21" t="s">
        <v>230</v>
      </c>
      <c r="C52" s="12"/>
      <c r="D52" s="13"/>
      <c r="E52" s="13" t="s">
        <v>279</v>
      </c>
      <c r="F52" s="13"/>
      <c r="G52" s="13"/>
      <c r="H52" s="14"/>
      <c r="I52" s="12">
        <v>2</v>
      </c>
      <c r="J52" s="13"/>
      <c r="K52" s="13"/>
      <c r="L52" s="15"/>
      <c r="M52" s="45">
        <v>2</v>
      </c>
      <c r="N52" s="45" t="s">
        <v>284</v>
      </c>
      <c r="O52" s="46"/>
      <c r="P52" s="78"/>
      <c r="Q52" s="26"/>
      <c r="R52" s="18"/>
      <c r="S52" s="19"/>
      <c r="T52" s="18"/>
      <c r="U52" s="18"/>
      <c r="V52" s="20" t="s">
        <v>91</v>
      </c>
    </row>
    <row r="53" spans="1:22" s="10" customFormat="1" ht="12.6" customHeight="1" x14ac:dyDescent="0.25">
      <c r="A53" s="66" t="s">
        <v>143</v>
      </c>
      <c r="B53" s="21" t="s">
        <v>28</v>
      </c>
      <c r="C53" s="12"/>
      <c r="D53" s="13"/>
      <c r="E53" s="13" t="s">
        <v>279</v>
      </c>
      <c r="F53" s="13"/>
      <c r="G53" s="13"/>
      <c r="H53" s="14"/>
      <c r="I53" s="12">
        <v>2</v>
      </c>
      <c r="J53" s="13"/>
      <c r="K53" s="13"/>
      <c r="L53" s="15"/>
      <c r="M53" s="45">
        <v>3</v>
      </c>
      <c r="N53" s="45" t="s">
        <v>284</v>
      </c>
      <c r="O53" s="46"/>
      <c r="P53" s="78"/>
      <c r="Q53" s="26"/>
      <c r="R53" s="18"/>
      <c r="S53" s="19"/>
      <c r="T53" s="18"/>
      <c r="U53" s="18"/>
      <c r="V53" s="20" t="s">
        <v>86</v>
      </c>
    </row>
    <row r="54" spans="1:22" s="10" customFormat="1" ht="12.6" customHeight="1" x14ac:dyDescent="0.25">
      <c r="A54" s="66" t="s">
        <v>231</v>
      </c>
      <c r="B54" s="21" t="s">
        <v>27</v>
      </c>
      <c r="C54" s="12"/>
      <c r="D54" s="13"/>
      <c r="E54" s="13"/>
      <c r="F54" s="13" t="s">
        <v>279</v>
      </c>
      <c r="G54" s="13"/>
      <c r="H54" s="14"/>
      <c r="I54" s="12">
        <v>2</v>
      </c>
      <c r="J54" s="13"/>
      <c r="K54" s="13"/>
      <c r="L54" s="15"/>
      <c r="M54" s="45">
        <v>3</v>
      </c>
      <c r="N54" s="45" t="s">
        <v>284</v>
      </c>
      <c r="O54" s="46"/>
      <c r="P54" s="16"/>
      <c r="Q54" s="17"/>
      <c r="R54" s="18"/>
      <c r="S54" s="19"/>
      <c r="T54" s="18"/>
      <c r="U54" s="18"/>
      <c r="V54" s="20" t="s">
        <v>82</v>
      </c>
    </row>
    <row r="55" spans="1:22" s="10" customFormat="1" ht="12.6" customHeight="1" x14ac:dyDescent="0.25">
      <c r="A55" s="187" t="s">
        <v>280</v>
      </c>
      <c r="B55" s="187"/>
      <c r="C55" s="29">
        <f t="shared" ref="C55:H55" si="17">SUMIF(C48:C54,"=x",$I48:$I54)+SUMIF(C48:C54,"=x",$J48:$J54)+SUMIF(C48:C54,"=x",$K48:$K54)</f>
        <v>4</v>
      </c>
      <c r="D55" s="29">
        <f t="shared" si="17"/>
        <v>4</v>
      </c>
      <c r="E55" s="29">
        <f t="shared" si="17"/>
        <v>4</v>
      </c>
      <c r="F55" s="29">
        <f t="shared" si="17"/>
        <v>2</v>
      </c>
      <c r="G55" s="29">
        <f t="shared" si="17"/>
        <v>0</v>
      </c>
      <c r="H55" s="29">
        <f t="shared" si="17"/>
        <v>0</v>
      </c>
      <c r="I55" s="188">
        <f>SUM(C55:H55)</f>
        <v>14</v>
      </c>
      <c r="J55" s="188"/>
      <c r="K55" s="188"/>
      <c r="L55" s="188"/>
      <c r="M55" s="188"/>
      <c r="N55" s="30"/>
      <c r="O55" s="48"/>
      <c r="P55" s="31"/>
      <c r="Q55" s="31"/>
      <c r="R55" s="31"/>
      <c r="S55" s="31"/>
      <c r="T55" s="31"/>
      <c r="U55" s="31"/>
      <c r="V55" s="32"/>
    </row>
    <row r="56" spans="1:22" s="10" customFormat="1" ht="12.6" customHeight="1" x14ac:dyDescent="0.25">
      <c r="A56" s="196" t="s">
        <v>281</v>
      </c>
      <c r="B56" s="196"/>
      <c r="C56" s="33">
        <f t="shared" ref="C56:H56" si="18">SUMIF(C48:C54,"=x",$M48:$M54)</f>
        <v>5</v>
      </c>
      <c r="D56" s="33">
        <f t="shared" si="18"/>
        <v>5</v>
      </c>
      <c r="E56" s="33">
        <f t="shared" si="18"/>
        <v>5</v>
      </c>
      <c r="F56" s="33">
        <f t="shared" si="18"/>
        <v>3</v>
      </c>
      <c r="G56" s="33">
        <f t="shared" si="18"/>
        <v>0</v>
      </c>
      <c r="H56" s="33">
        <f t="shared" si="18"/>
        <v>0</v>
      </c>
      <c r="I56" s="197">
        <f>SUM(C56:H56)</f>
        <v>18</v>
      </c>
      <c r="J56" s="197"/>
      <c r="K56" s="197"/>
      <c r="L56" s="197"/>
      <c r="M56" s="197"/>
      <c r="N56" s="34"/>
      <c r="O56" s="49"/>
      <c r="P56" s="31"/>
      <c r="Q56" s="31"/>
      <c r="R56" s="31"/>
      <c r="S56" s="31"/>
      <c r="T56" s="31"/>
      <c r="U56" s="31"/>
      <c r="V56" s="32"/>
    </row>
    <row r="57" spans="1:22" s="10" customFormat="1" ht="12.6" customHeight="1" x14ac:dyDescent="0.25">
      <c r="A57" s="198" t="s">
        <v>282</v>
      </c>
      <c r="B57" s="198"/>
      <c r="C57" s="36">
        <f t="shared" ref="C57:H57" si="19">COUNTIFS(C48:C54,"x",$N48:$N54,"K(5)")</f>
        <v>1</v>
      </c>
      <c r="D57" s="35">
        <f t="shared" si="19"/>
        <v>1</v>
      </c>
      <c r="E57" s="35">
        <f t="shared" si="19"/>
        <v>2</v>
      </c>
      <c r="F57" s="35">
        <f t="shared" si="19"/>
        <v>1</v>
      </c>
      <c r="G57" s="35">
        <f t="shared" si="19"/>
        <v>0</v>
      </c>
      <c r="H57" s="50">
        <f t="shared" si="19"/>
        <v>0</v>
      </c>
      <c r="I57" s="200">
        <f>SUM(C57:H57)</f>
        <v>5</v>
      </c>
      <c r="J57" s="200"/>
      <c r="K57" s="200"/>
      <c r="L57" s="200"/>
      <c r="M57" s="201"/>
      <c r="N57" s="38"/>
      <c r="O57" s="49"/>
      <c r="P57" s="31"/>
      <c r="Q57" s="31"/>
      <c r="R57" s="31"/>
      <c r="S57" s="31"/>
      <c r="T57" s="31"/>
      <c r="U57" s="31"/>
      <c r="V57" s="32"/>
    </row>
    <row r="58" spans="1:22" s="10" customFormat="1" ht="12.6" customHeight="1" x14ac:dyDescent="0.25">
      <c r="A58" s="185" t="s">
        <v>325</v>
      </c>
      <c r="B58" s="186"/>
      <c r="C58" s="202"/>
      <c r="D58" s="203"/>
      <c r="E58" s="203"/>
      <c r="F58" s="203"/>
      <c r="G58" s="203"/>
      <c r="H58" s="204"/>
      <c r="I58" s="202"/>
      <c r="J58" s="203"/>
      <c r="K58" s="203"/>
      <c r="L58" s="203"/>
      <c r="M58" s="203"/>
      <c r="N58" s="204"/>
      <c r="O58" s="40"/>
      <c r="P58" s="178"/>
      <c r="Q58" s="178"/>
      <c r="R58" s="178"/>
      <c r="S58" s="178"/>
      <c r="T58" s="178"/>
      <c r="U58" s="178"/>
      <c r="V58" s="178"/>
    </row>
    <row r="59" spans="1:22" s="10" customFormat="1" ht="12.6" customHeight="1" x14ac:dyDescent="0.25">
      <c r="A59" s="185" t="s">
        <v>326</v>
      </c>
      <c r="B59" s="186"/>
      <c r="C59" s="40"/>
      <c r="D59" s="41"/>
      <c r="E59" s="41"/>
      <c r="F59" s="41"/>
      <c r="G59" s="41"/>
      <c r="H59" s="42"/>
      <c r="I59" s="40"/>
      <c r="J59" s="41"/>
      <c r="K59" s="41"/>
      <c r="L59" s="41"/>
      <c r="M59" s="41"/>
      <c r="N59" s="42"/>
      <c r="O59" s="41"/>
      <c r="P59" s="178"/>
      <c r="Q59" s="178"/>
      <c r="R59" s="178"/>
      <c r="S59" s="178"/>
      <c r="T59" s="178"/>
      <c r="U59" s="178"/>
      <c r="V59" s="178"/>
    </row>
    <row r="60" spans="1:22" s="10" customFormat="1" ht="12.6" customHeight="1" x14ac:dyDescent="0.25">
      <c r="A60" s="68" t="s">
        <v>1</v>
      </c>
      <c r="B60" s="21" t="s">
        <v>29</v>
      </c>
      <c r="C60" s="22" t="s">
        <v>279</v>
      </c>
      <c r="D60" s="23"/>
      <c r="E60" s="23"/>
      <c r="F60" s="23"/>
      <c r="G60" s="23"/>
      <c r="H60" s="24"/>
      <c r="I60" s="12">
        <v>2</v>
      </c>
      <c r="J60" s="13"/>
      <c r="K60" s="13"/>
      <c r="L60" s="15"/>
      <c r="M60" s="45">
        <v>3</v>
      </c>
      <c r="N60" s="45" t="s">
        <v>284</v>
      </c>
      <c r="O60" s="46"/>
      <c r="P60" s="25"/>
      <c r="Q60" s="47"/>
      <c r="R60" s="27"/>
      <c r="S60" s="28"/>
      <c r="T60" s="27"/>
      <c r="U60" s="27"/>
      <c r="V60" s="175" t="s">
        <v>80</v>
      </c>
    </row>
    <row r="61" spans="1:22" s="10" customFormat="1" ht="12.6" customHeight="1" x14ac:dyDescent="0.25">
      <c r="A61" s="66" t="s">
        <v>232</v>
      </c>
      <c r="B61" s="21" t="s">
        <v>264</v>
      </c>
      <c r="C61" s="12"/>
      <c r="D61" s="13" t="s">
        <v>279</v>
      </c>
      <c r="E61" s="13"/>
      <c r="F61" s="13"/>
      <c r="G61" s="13"/>
      <c r="H61" s="14"/>
      <c r="I61" s="12">
        <v>2</v>
      </c>
      <c r="J61" s="13"/>
      <c r="K61" s="13"/>
      <c r="L61" s="15"/>
      <c r="M61" s="45">
        <v>3</v>
      </c>
      <c r="N61" s="45" t="s">
        <v>284</v>
      </c>
      <c r="O61" s="46"/>
      <c r="P61" s="78"/>
      <c r="Q61" s="26"/>
      <c r="R61" s="18"/>
      <c r="S61" s="19"/>
      <c r="T61" s="18"/>
      <c r="U61" s="18"/>
      <c r="V61" s="20" t="s">
        <v>94</v>
      </c>
    </row>
    <row r="62" spans="1:22" s="10" customFormat="1" ht="12.6" customHeight="1" x14ac:dyDescent="0.25">
      <c r="A62" s="66" t="s">
        <v>234</v>
      </c>
      <c r="B62" s="21" t="s">
        <v>30</v>
      </c>
      <c r="C62" s="12"/>
      <c r="D62" s="13"/>
      <c r="E62" s="13"/>
      <c r="F62" s="13" t="s">
        <v>279</v>
      </c>
      <c r="G62" s="13"/>
      <c r="H62" s="14"/>
      <c r="I62" s="12">
        <v>2</v>
      </c>
      <c r="J62" s="13"/>
      <c r="K62" s="13"/>
      <c r="L62" s="15"/>
      <c r="M62" s="45">
        <v>3</v>
      </c>
      <c r="N62" s="45" t="s">
        <v>284</v>
      </c>
      <c r="O62" s="46"/>
      <c r="P62" s="78"/>
      <c r="Q62" s="26"/>
      <c r="R62" s="18"/>
      <c r="S62" s="19"/>
      <c r="T62" s="18"/>
      <c r="U62" s="18"/>
      <c r="V62" s="20" t="s">
        <v>88</v>
      </c>
    </row>
    <row r="63" spans="1:22" s="10" customFormat="1" ht="12.6" customHeight="1" x14ac:dyDescent="0.25">
      <c r="A63" s="187" t="s">
        <v>280</v>
      </c>
      <c r="B63" s="187"/>
      <c r="C63" s="29">
        <f t="shared" ref="C63:H63" si="20">SUMIF(C60:C62,"=x",$I60:$I62)+SUMIF(C60:C62,"=x",$J60:$J62)+SUMIF(C60:C62,"=x",$K60:$K62)</f>
        <v>2</v>
      </c>
      <c r="D63" s="29">
        <f t="shared" si="20"/>
        <v>2</v>
      </c>
      <c r="E63" s="29">
        <f t="shared" si="20"/>
        <v>0</v>
      </c>
      <c r="F63" s="29">
        <f t="shared" si="20"/>
        <v>2</v>
      </c>
      <c r="G63" s="29">
        <f t="shared" si="20"/>
        <v>0</v>
      </c>
      <c r="H63" s="29">
        <f t="shared" si="20"/>
        <v>0</v>
      </c>
      <c r="I63" s="188">
        <f>SUM(C63:H63)</f>
        <v>6</v>
      </c>
      <c r="J63" s="188"/>
      <c r="K63" s="188"/>
      <c r="L63" s="188"/>
      <c r="M63" s="188"/>
      <c r="N63" s="30"/>
      <c r="O63" s="48"/>
      <c r="P63" s="31"/>
      <c r="Q63" s="31"/>
      <c r="R63" s="31"/>
      <c r="S63" s="31"/>
      <c r="T63" s="31"/>
      <c r="U63" s="31"/>
      <c r="V63" s="32"/>
    </row>
    <row r="64" spans="1:22" s="10" customFormat="1" ht="12.6" customHeight="1" x14ac:dyDescent="0.25">
      <c r="A64" s="196" t="s">
        <v>281</v>
      </c>
      <c r="B64" s="196"/>
      <c r="C64" s="33">
        <f t="shared" ref="C64:H64" si="21">SUMIF(C60:C62,"=x",$M60:$M62)</f>
        <v>3</v>
      </c>
      <c r="D64" s="33">
        <f t="shared" si="21"/>
        <v>3</v>
      </c>
      <c r="E64" s="33">
        <f t="shared" si="21"/>
        <v>0</v>
      </c>
      <c r="F64" s="33">
        <f t="shared" si="21"/>
        <v>3</v>
      </c>
      <c r="G64" s="33">
        <f t="shared" si="21"/>
        <v>0</v>
      </c>
      <c r="H64" s="33">
        <f t="shared" si="21"/>
        <v>0</v>
      </c>
      <c r="I64" s="197">
        <f>SUM(C64:H64)</f>
        <v>9</v>
      </c>
      <c r="J64" s="197"/>
      <c r="K64" s="197"/>
      <c r="L64" s="197"/>
      <c r="M64" s="197"/>
      <c r="N64" s="34"/>
      <c r="O64" s="49"/>
      <c r="P64" s="31"/>
      <c r="Q64" s="31"/>
      <c r="R64" s="31"/>
      <c r="S64" s="31"/>
      <c r="T64" s="31"/>
      <c r="U64" s="31"/>
      <c r="V64" s="32"/>
    </row>
    <row r="65" spans="1:22" s="10" customFormat="1" ht="12.6" customHeight="1" x14ac:dyDescent="0.25">
      <c r="A65" s="198" t="s">
        <v>282</v>
      </c>
      <c r="B65" s="198"/>
      <c r="C65" s="36">
        <f t="shared" ref="C65:H65" si="22">COUNTIFS(C60:C62,"x",$N60:$N62,"K(5)")</f>
        <v>1</v>
      </c>
      <c r="D65" s="35">
        <f t="shared" si="22"/>
        <v>1</v>
      </c>
      <c r="E65" s="35">
        <f t="shared" si="22"/>
        <v>0</v>
      </c>
      <c r="F65" s="35">
        <f t="shared" si="22"/>
        <v>1</v>
      </c>
      <c r="G65" s="35">
        <f t="shared" si="22"/>
        <v>0</v>
      </c>
      <c r="H65" s="50">
        <f t="shared" si="22"/>
        <v>0</v>
      </c>
      <c r="I65" s="200">
        <f>SUM(C65:H65)</f>
        <v>3</v>
      </c>
      <c r="J65" s="200"/>
      <c r="K65" s="200"/>
      <c r="L65" s="200"/>
      <c r="M65" s="201"/>
      <c r="N65" s="38"/>
      <c r="O65" s="49"/>
      <c r="P65" s="31"/>
      <c r="Q65" s="31"/>
      <c r="R65" s="31"/>
      <c r="S65" s="31"/>
      <c r="T65" s="31"/>
      <c r="U65" s="31"/>
      <c r="V65" s="32"/>
    </row>
    <row r="66" spans="1:22" s="10" customFormat="1" ht="12.6" customHeight="1" x14ac:dyDescent="0.25">
      <c r="A66" s="185" t="s">
        <v>327</v>
      </c>
      <c r="B66" s="186"/>
      <c r="C66" s="202"/>
      <c r="D66" s="203"/>
      <c r="E66" s="203"/>
      <c r="F66" s="203"/>
      <c r="G66" s="203"/>
      <c r="H66" s="204"/>
      <c r="I66" s="202"/>
      <c r="J66" s="203"/>
      <c r="K66" s="203"/>
      <c r="L66" s="203"/>
      <c r="M66" s="203"/>
      <c r="N66" s="204"/>
      <c r="O66" s="41"/>
      <c r="P66" s="178"/>
      <c r="Q66" s="178"/>
      <c r="R66" s="178"/>
      <c r="S66" s="178"/>
      <c r="T66" s="178"/>
      <c r="U66" s="178"/>
      <c r="V66" s="178"/>
    </row>
    <row r="67" spans="1:22" s="10" customFormat="1" ht="12.6" customHeight="1" x14ac:dyDescent="0.25">
      <c r="A67" s="66" t="s">
        <v>2</v>
      </c>
      <c r="B67" s="21" t="s">
        <v>31</v>
      </c>
      <c r="C67" s="12" t="s">
        <v>138</v>
      </c>
      <c r="D67" s="13"/>
      <c r="E67" s="13"/>
      <c r="F67" s="13"/>
      <c r="G67" s="13"/>
      <c r="H67" s="14"/>
      <c r="I67" s="12"/>
      <c r="J67" s="13">
        <v>2</v>
      </c>
      <c r="K67" s="13"/>
      <c r="L67" s="15"/>
      <c r="M67" s="45">
        <v>3</v>
      </c>
      <c r="N67" s="45" t="s">
        <v>285</v>
      </c>
      <c r="O67" s="45"/>
      <c r="P67" s="69"/>
      <c r="Q67" s="70"/>
      <c r="R67" s="18"/>
      <c r="S67" s="19"/>
      <c r="T67" s="18"/>
      <c r="U67" s="18"/>
      <c r="V67" s="20" t="s">
        <v>80</v>
      </c>
    </row>
    <row r="68" spans="1:22" s="10" customFormat="1" ht="12.6" customHeight="1" x14ac:dyDescent="0.25">
      <c r="A68" s="66" t="s">
        <v>235</v>
      </c>
      <c r="B68" s="21" t="s">
        <v>32</v>
      </c>
      <c r="C68" s="12"/>
      <c r="D68" s="13"/>
      <c r="E68" s="13" t="s">
        <v>138</v>
      </c>
      <c r="F68" s="13"/>
      <c r="G68" s="13"/>
      <c r="H68" s="14"/>
      <c r="I68" s="12"/>
      <c r="J68" s="13">
        <v>2</v>
      </c>
      <c r="K68" s="13"/>
      <c r="L68" s="15"/>
      <c r="M68" s="45">
        <v>3</v>
      </c>
      <c r="N68" s="45" t="s">
        <v>285</v>
      </c>
      <c r="O68" s="71" t="s">
        <v>73</v>
      </c>
      <c r="P68" s="69" t="s">
        <v>232</v>
      </c>
      <c r="Q68" s="70" t="s">
        <v>233</v>
      </c>
      <c r="R68" s="18"/>
      <c r="S68" s="19"/>
      <c r="T68" s="18"/>
      <c r="U68" s="18"/>
      <c r="V68" s="20" t="s">
        <v>107</v>
      </c>
    </row>
    <row r="69" spans="1:22" s="10" customFormat="1" ht="12.6" customHeight="1" x14ac:dyDescent="0.25">
      <c r="A69" s="66" t="s">
        <v>236</v>
      </c>
      <c r="B69" s="21" t="s">
        <v>237</v>
      </c>
      <c r="C69" s="12"/>
      <c r="D69" s="13"/>
      <c r="E69" s="13" t="s">
        <v>138</v>
      </c>
      <c r="F69" s="13"/>
      <c r="G69" s="13"/>
      <c r="H69" s="14"/>
      <c r="I69" s="12"/>
      <c r="J69" s="13">
        <v>2</v>
      </c>
      <c r="K69" s="13"/>
      <c r="L69" s="15"/>
      <c r="M69" s="45">
        <v>3</v>
      </c>
      <c r="N69" s="45" t="s">
        <v>285</v>
      </c>
      <c r="O69" s="45"/>
      <c r="P69" s="154"/>
      <c r="Q69" s="156"/>
      <c r="R69" s="18"/>
      <c r="S69" s="19"/>
      <c r="T69" s="18"/>
      <c r="U69" s="18"/>
      <c r="V69" s="20" t="s">
        <v>75</v>
      </c>
    </row>
    <row r="70" spans="1:22" s="10" customFormat="1" ht="12.6" customHeight="1" x14ac:dyDescent="0.25">
      <c r="A70" s="66" t="s">
        <v>3</v>
      </c>
      <c r="B70" s="21" t="s">
        <v>33</v>
      </c>
      <c r="C70" s="12"/>
      <c r="D70" s="13"/>
      <c r="E70" s="13"/>
      <c r="F70" s="13" t="s">
        <v>138</v>
      </c>
      <c r="G70" s="13"/>
      <c r="H70" s="14"/>
      <c r="I70" s="12"/>
      <c r="J70" s="13">
        <v>2</v>
      </c>
      <c r="K70" s="13"/>
      <c r="L70" s="15"/>
      <c r="M70" s="45">
        <v>3</v>
      </c>
      <c r="N70" s="45" t="s">
        <v>285</v>
      </c>
      <c r="O70" s="45"/>
      <c r="P70" s="69"/>
      <c r="Q70" s="70"/>
      <c r="R70" s="18"/>
      <c r="S70" s="19"/>
      <c r="T70" s="18"/>
      <c r="U70" s="18"/>
      <c r="V70" s="20" t="s">
        <v>88</v>
      </c>
    </row>
    <row r="71" spans="1:22" s="10" customFormat="1" ht="12.6" customHeight="1" x14ac:dyDescent="0.25">
      <c r="A71" s="187" t="s">
        <v>280</v>
      </c>
      <c r="B71" s="187"/>
      <c r="C71" s="51">
        <f>SUMIF(C67:C70,"=x",$I67:$I70)+SUMIF(C67:C70,"=x",$J67:$J70)+SUMIF(C67:C70,"=x",$K67:$K70)</f>
        <v>0</v>
      </c>
      <c r="D71" s="52">
        <f t="shared" ref="D71:H71" si="23">SUMIF(D67:D70,"=x",$I67:$I70)+SUMIF(D67:D70,"=x",$J67:$J70)+SUMIF(D67:D70,"=x",$K67:$K70)</f>
        <v>0</v>
      </c>
      <c r="E71" s="52">
        <f t="shared" si="23"/>
        <v>0</v>
      </c>
      <c r="F71" s="52">
        <f t="shared" si="23"/>
        <v>0</v>
      </c>
      <c r="G71" s="52">
        <f t="shared" si="23"/>
        <v>0</v>
      </c>
      <c r="H71" s="53">
        <f t="shared" si="23"/>
        <v>0</v>
      </c>
      <c r="I71" s="188">
        <f>SUM(C71:H71)</f>
        <v>0</v>
      </c>
      <c r="J71" s="188"/>
      <c r="K71" s="188"/>
      <c r="L71" s="188"/>
      <c r="M71" s="188"/>
      <c r="N71" s="30"/>
      <c r="O71" s="48"/>
      <c r="P71" s="31"/>
      <c r="Q71" s="31"/>
      <c r="R71" s="31"/>
      <c r="S71" s="31"/>
      <c r="T71" s="31"/>
      <c r="U71" s="31"/>
      <c r="V71" s="32"/>
    </row>
    <row r="72" spans="1:22" s="10" customFormat="1" ht="12.6" customHeight="1" x14ac:dyDescent="0.25">
      <c r="A72" s="196" t="s">
        <v>287</v>
      </c>
      <c r="B72" s="196"/>
      <c r="C72" s="54">
        <f>SUMIF(C67:C70,"=x",$M67:$M70)</f>
        <v>0</v>
      </c>
      <c r="D72" s="55">
        <f t="shared" ref="D72:H72" si="24">SUMIF(D67:D70,"=x",$M67:$M70)</f>
        <v>0</v>
      </c>
      <c r="E72" s="55">
        <f t="shared" si="24"/>
        <v>0</v>
      </c>
      <c r="F72" s="55">
        <f t="shared" si="24"/>
        <v>0</v>
      </c>
      <c r="G72" s="55">
        <f t="shared" si="24"/>
        <v>0</v>
      </c>
      <c r="H72" s="56">
        <f t="shared" si="24"/>
        <v>0</v>
      </c>
      <c r="I72" s="197">
        <v>6</v>
      </c>
      <c r="J72" s="197"/>
      <c r="K72" s="197"/>
      <c r="L72" s="197"/>
      <c r="M72" s="197"/>
      <c r="N72" s="30"/>
      <c r="O72" s="49"/>
      <c r="P72" s="31"/>
      <c r="Q72" s="31"/>
      <c r="R72" s="31"/>
      <c r="S72" s="31"/>
      <c r="T72" s="31"/>
      <c r="U72" s="31"/>
      <c r="V72" s="32"/>
    </row>
    <row r="73" spans="1:22" s="10" customFormat="1" ht="12.6" customHeight="1" x14ac:dyDescent="0.25">
      <c r="A73" s="198" t="s">
        <v>282</v>
      </c>
      <c r="B73" s="198"/>
      <c r="C73" s="36">
        <f>COUNTIFS(C67:C70,"x",$N67:$N70,"K(5)")</f>
        <v>0</v>
      </c>
      <c r="D73" s="57">
        <f t="shared" ref="D73:H73" si="25">COUNTIFS(D67:D70,"x",$N67:$N70,"K(5)")</f>
        <v>0</v>
      </c>
      <c r="E73" s="57">
        <f t="shared" si="25"/>
        <v>0</v>
      </c>
      <c r="F73" s="57">
        <f t="shared" si="25"/>
        <v>0</v>
      </c>
      <c r="G73" s="57">
        <f t="shared" si="25"/>
        <v>0</v>
      </c>
      <c r="H73" s="58">
        <f t="shared" si="25"/>
        <v>0</v>
      </c>
      <c r="I73" s="188">
        <f t="shared" ref="I73" si="26">SUM(C73:H73)</f>
        <v>0</v>
      </c>
      <c r="J73" s="188"/>
      <c r="K73" s="188"/>
      <c r="L73" s="188"/>
      <c r="M73" s="188"/>
      <c r="N73" s="30"/>
      <c r="O73" s="49"/>
      <c r="P73" s="31"/>
      <c r="Q73" s="31"/>
      <c r="R73" s="31"/>
      <c r="S73" s="31"/>
      <c r="T73" s="31"/>
      <c r="U73" s="31"/>
      <c r="V73" s="32"/>
    </row>
    <row r="74" spans="1:22" s="10" customFormat="1" ht="12.6" customHeight="1" x14ac:dyDescent="0.25">
      <c r="A74" s="185" t="s">
        <v>319</v>
      </c>
      <c r="B74" s="186"/>
      <c r="C74" s="202"/>
      <c r="D74" s="203"/>
      <c r="E74" s="203"/>
      <c r="F74" s="203"/>
      <c r="G74" s="203"/>
      <c r="H74" s="204"/>
      <c r="I74" s="202"/>
      <c r="J74" s="203"/>
      <c r="K74" s="203"/>
      <c r="L74" s="203"/>
      <c r="M74" s="203"/>
      <c r="N74" s="204"/>
      <c r="O74" s="40"/>
      <c r="P74" s="178"/>
      <c r="Q74" s="178"/>
      <c r="R74" s="178"/>
      <c r="S74" s="178"/>
      <c r="T74" s="178"/>
      <c r="U74" s="178"/>
      <c r="V74" s="178"/>
    </row>
    <row r="75" spans="1:22" s="10" customFormat="1" ht="12.6" customHeight="1" x14ac:dyDescent="0.25">
      <c r="A75" s="66" t="s">
        <v>238</v>
      </c>
      <c r="B75" s="21" t="s">
        <v>239</v>
      </c>
      <c r="C75" s="12"/>
      <c r="D75" s="13"/>
      <c r="E75" s="13"/>
      <c r="F75" s="13" t="s">
        <v>138</v>
      </c>
      <c r="G75" s="13"/>
      <c r="H75" s="14"/>
      <c r="I75" s="12">
        <v>2</v>
      </c>
      <c r="J75" s="13"/>
      <c r="K75" s="13"/>
      <c r="L75" s="15"/>
      <c r="M75" s="45">
        <v>2</v>
      </c>
      <c r="N75" s="45" t="s">
        <v>284</v>
      </c>
      <c r="O75" s="46"/>
      <c r="P75" s="78"/>
      <c r="Q75" s="26"/>
      <c r="R75" s="18"/>
      <c r="S75" s="19"/>
      <c r="T75" s="18"/>
      <c r="U75" s="18"/>
      <c r="V75" s="20" t="s">
        <v>84</v>
      </c>
    </row>
    <row r="76" spans="1:22" s="10" customFormat="1" ht="12.6" customHeight="1" x14ac:dyDescent="0.25">
      <c r="A76" s="66" t="s">
        <v>240</v>
      </c>
      <c r="B76" s="21" t="s">
        <v>241</v>
      </c>
      <c r="C76" s="12"/>
      <c r="D76" s="13"/>
      <c r="E76" s="13"/>
      <c r="F76" s="13"/>
      <c r="G76" s="13"/>
      <c r="H76" s="14" t="s">
        <v>138</v>
      </c>
      <c r="I76" s="12">
        <v>2</v>
      </c>
      <c r="J76" s="13"/>
      <c r="K76" s="13"/>
      <c r="L76" s="15"/>
      <c r="M76" s="45">
        <v>2</v>
      </c>
      <c r="N76" s="45" t="s">
        <v>284</v>
      </c>
      <c r="O76" s="46"/>
      <c r="P76" s="78"/>
      <c r="Q76" s="19"/>
      <c r="R76" s="18"/>
      <c r="S76" s="19"/>
      <c r="T76" s="18"/>
      <c r="U76" s="18"/>
      <c r="V76" s="20" t="s">
        <v>80</v>
      </c>
    </row>
    <row r="77" spans="1:22" s="10" customFormat="1" ht="12.6" customHeight="1" x14ac:dyDescent="0.25">
      <c r="A77" s="187" t="s">
        <v>280</v>
      </c>
      <c r="B77" s="187"/>
      <c r="C77" s="51">
        <f t="shared" ref="C77:H77" si="27">SUMIF(C75:C76,"=x",$I75:$I76)+SUMIF(C75:C76,"=x",$J75:$J76)+SUMIF(C75:C76,"=x",$K75:$K76)</f>
        <v>0</v>
      </c>
      <c r="D77" s="52">
        <f t="shared" si="27"/>
        <v>0</v>
      </c>
      <c r="E77" s="52">
        <f t="shared" si="27"/>
        <v>0</v>
      </c>
      <c r="F77" s="52">
        <f t="shared" si="27"/>
        <v>0</v>
      </c>
      <c r="G77" s="52">
        <f t="shared" si="27"/>
        <v>0</v>
      </c>
      <c r="H77" s="53">
        <f t="shared" si="27"/>
        <v>0</v>
      </c>
      <c r="I77" s="188">
        <f>SUM(C77:H77)</f>
        <v>0</v>
      </c>
      <c r="J77" s="188"/>
      <c r="K77" s="188"/>
      <c r="L77" s="188"/>
      <c r="M77" s="188"/>
      <c r="N77" s="30"/>
      <c r="O77" s="48"/>
      <c r="P77" s="31"/>
      <c r="Q77" s="31"/>
      <c r="R77" s="31"/>
      <c r="S77" s="31"/>
      <c r="T77" s="31"/>
      <c r="U77" s="31"/>
      <c r="V77" s="32"/>
    </row>
    <row r="78" spans="1:22" s="10" customFormat="1" ht="12.6" customHeight="1" x14ac:dyDescent="0.25">
      <c r="A78" s="196" t="s">
        <v>287</v>
      </c>
      <c r="B78" s="196"/>
      <c r="C78" s="54">
        <f t="shared" ref="C78:H78" si="28">SUMIF(C75:C76,"=x",$M75:$M76)</f>
        <v>0</v>
      </c>
      <c r="D78" s="55">
        <f t="shared" si="28"/>
        <v>0</v>
      </c>
      <c r="E78" s="55">
        <f t="shared" si="28"/>
        <v>0</v>
      </c>
      <c r="F78" s="55">
        <f t="shared" si="28"/>
        <v>0</v>
      </c>
      <c r="G78" s="55">
        <f t="shared" si="28"/>
        <v>0</v>
      </c>
      <c r="H78" s="56">
        <f t="shared" si="28"/>
        <v>0</v>
      </c>
      <c r="I78" s="197">
        <v>2</v>
      </c>
      <c r="J78" s="197"/>
      <c r="K78" s="197"/>
      <c r="L78" s="197"/>
      <c r="M78" s="197"/>
      <c r="N78" s="30"/>
      <c r="O78" s="49"/>
      <c r="P78" s="31"/>
      <c r="Q78" s="31"/>
      <c r="R78" s="31"/>
      <c r="S78" s="31"/>
      <c r="T78" s="31"/>
      <c r="U78" s="31"/>
      <c r="V78" s="32"/>
    </row>
    <row r="79" spans="1:22" s="10" customFormat="1" ht="12.6" customHeight="1" x14ac:dyDescent="0.25">
      <c r="A79" s="198" t="s">
        <v>282</v>
      </c>
      <c r="B79" s="198"/>
      <c r="C79" s="36">
        <f t="shared" ref="C79:H79" si="29">COUNTIFS(C75:C76,"x",$N75:$N76,"K(5)")</f>
        <v>0</v>
      </c>
      <c r="D79" s="57">
        <f t="shared" si="29"/>
        <v>0</v>
      </c>
      <c r="E79" s="57">
        <f t="shared" si="29"/>
        <v>0</v>
      </c>
      <c r="F79" s="57">
        <f t="shared" si="29"/>
        <v>0</v>
      </c>
      <c r="G79" s="57">
        <f t="shared" si="29"/>
        <v>0</v>
      </c>
      <c r="H79" s="58">
        <f t="shared" si="29"/>
        <v>0</v>
      </c>
      <c r="I79" s="188">
        <f t="shared" ref="I79" si="30">SUM(C79:H79)</f>
        <v>0</v>
      </c>
      <c r="J79" s="188"/>
      <c r="K79" s="188"/>
      <c r="L79" s="188"/>
      <c r="M79" s="188"/>
      <c r="N79" s="30"/>
      <c r="O79" s="49"/>
      <c r="P79" s="31"/>
      <c r="Q79" s="31"/>
      <c r="R79" s="31"/>
      <c r="S79" s="31"/>
      <c r="T79" s="31"/>
      <c r="U79" s="31"/>
      <c r="V79" s="32"/>
    </row>
    <row r="80" spans="1:22" s="10" customFormat="1" ht="12.6" customHeight="1" x14ac:dyDescent="0.25">
      <c r="A80" s="185" t="s">
        <v>328</v>
      </c>
      <c r="B80" s="186"/>
      <c r="C80" s="202"/>
      <c r="D80" s="203"/>
      <c r="E80" s="203"/>
      <c r="F80" s="203"/>
      <c r="G80" s="203"/>
      <c r="H80" s="204"/>
      <c r="I80" s="202"/>
      <c r="J80" s="203"/>
      <c r="K80" s="203"/>
      <c r="L80" s="203"/>
      <c r="M80" s="203"/>
      <c r="N80" s="204"/>
      <c r="O80" s="40"/>
      <c r="P80" s="178"/>
      <c r="Q80" s="178"/>
      <c r="R80" s="178"/>
      <c r="S80" s="178"/>
      <c r="T80" s="178"/>
      <c r="U80" s="178"/>
      <c r="V80" s="178"/>
    </row>
    <row r="81" spans="1:22" s="10" customFormat="1" ht="12.6" customHeight="1" x14ac:dyDescent="0.25">
      <c r="A81" s="185" t="s">
        <v>329</v>
      </c>
      <c r="B81" s="186"/>
      <c r="C81" s="40"/>
      <c r="D81" s="41"/>
      <c r="E81" s="41"/>
      <c r="F81" s="41"/>
      <c r="G81" s="41"/>
      <c r="H81" s="42"/>
      <c r="I81" s="40"/>
      <c r="J81" s="41"/>
      <c r="K81" s="41"/>
      <c r="L81" s="41"/>
      <c r="M81" s="41"/>
      <c r="N81" s="42"/>
      <c r="O81" s="41"/>
      <c r="P81" s="178"/>
      <c r="Q81" s="178"/>
      <c r="R81" s="178"/>
      <c r="S81" s="178"/>
      <c r="T81" s="178"/>
      <c r="U81" s="178"/>
      <c r="V81" s="178"/>
    </row>
    <row r="82" spans="1:22" s="10" customFormat="1" ht="12.6" customHeight="1" x14ac:dyDescent="0.25">
      <c r="A82" s="66" t="s">
        <v>242</v>
      </c>
      <c r="B82" s="21" t="s">
        <v>34</v>
      </c>
      <c r="C82" s="12"/>
      <c r="D82" s="13"/>
      <c r="E82" s="13"/>
      <c r="F82" s="13" t="s">
        <v>279</v>
      </c>
      <c r="G82" s="13"/>
      <c r="H82" s="14"/>
      <c r="I82" s="12">
        <v>2</v>
      </c>
      <c r="J82" s="13"/>
      <c r="K82" s="13"/>
      <c r="L82" s="15"/>
      <c r="M82" s="45">
        <v>3</v>
      </c>
      <c r="N82" s="45" t="s">
        <v>284</v>
      </c>
      <c r="O82" s="45"/>
      <c r="P82" s="157"/>
      <c r="Q82" s="158"/>
      <c r="R82" s="18"/>
      <c r="S82" s="19"/>
      <c r="T82" s="27"/>
      <c r="U82" s="27"/>
      <c r="V82" s="175" t="s">
        <v>79</v>
      </c>
    </row>
    <row r="83" spans="1:22" s="10" customFormat="1" ht="12.6" customHeight="1" x14ac:dyDescent="0.25">
      <c r="A83" s="66" t="s">
        <v>243</v>
      </c>
      <c r="B83" s="21" t="s">
        <v>35</v>
      </c>
      <c r="C83" s="12"/>
      <c r="D83" s="13"/>
      <c r="E83" s="13"/>
      <c r="F83" s="13"/>
      <c r="G83" s="13" t="s">
        <v>279</v>
      </c>
      <c r="H83" s="14"/>
      <c r="I83" s="12">
        <v>2</v>
      </c>
      <c r="J83" s="13"/>
      <c r="K83" s="13"/>
      <c r="L83" s="15"/>
      <c r="M83" s="45">
        <v>3</v>
      </c>
      <c r="N83" s="45" t="s">
        <v>284</v>
      </c>
      <c r="O83" s="45"/>
      <c r="P83" s="157"/>
      <c r="Q83" s="158"/>
      <c r="R83" s="159"/>
      <c r="S83" s="160"/>
      <c r="T83" s="27"/>
      <c r="U83" s="27"/>
      <c r="V83" s="175" t="s">
        <v>79</v>
      </c>
    </row>
    <row r="84" spans="1:22" s="10" customFormat="1" ht="12.6" customHeight="1" x14ac:dyDescent="0.25">
      <c r="A84" s="66" t="s">
        <v>244</v>
      </c>
      <c r="B84" s="21" t="s">
        <v>36</v>
      </c>
      <c r="C84" s="12"/>
      <c r="D84" s="13"/>
      <c r="E84" s="13"/>
      <c r="F84" s="13" t="s">
        <v>279</v>
      </c>
      <c r="G84" s="13"/>
      <c r="H84" s="14"/>
      <c r="I84" s="12">
        <v>2</v>
      </c>
      <c r="J84" s="13"/>
      <c r="K84" s="13"/>
      <c r="L84" s="15"/>
      <c r="M84" s="45">
        <v>3</v>
      </c>
      <c r="N84" s="45" t="s">
        <v>284</v>
      </c>
      <c r="O84" s="46"/>
      <c r="P84" s="78"/>
      <c r="Q84" s="26"/>
      <c r="R84" s="27"/>
      <c r="S84" s="28"/>
      <c r="T84" s="27"/>
      <c r="U84" s="27"/>
      <c r="V84" s="175" t="s">
        <v>89</v>
      </c>
    </row>
    <row r="85" spans="1:22" s="10" customFormat="1" ht="12.6" customHeight="1" x14ac:dyDescent="0.25">
      <c r="A85" s="66" t="s">
        <v>245</v>
      </c>
      <c r="B85" s="21" t="s">
        <v>37</v>
      </c>
      <c r="C85" s="12"/>
      <c r="D85" s="13"/>
      <c r="E85" s="13"/>
      <c r="F85" s="13"/>
      <c r="G85" s="13" t="s">
        <v>279</v>
      </c>
      <c r="H85" s="14"/>
      <c r="I85" s="12">
        <v>2</v>
      </c>
      <c r="J85" s="13"/>
      <c r="K85" s="13"/>
      <c r="L85" s="15"/>
      <c r="M85" s="45">
        <v>3</v>
      </c>
      <c r="N85" s="45" t="s">
        <v>284</v>
      </c>
      <c r="O85" s="46"/>
      <c r="P85" s="78"/>
      <c r="Q85" s="26"/>
      <c r="R85" s="27"/>
      <c r="S85" s="28"/>
      <c r="T85" s="27"/>
      <c r="U85" s="27"/>
      <c r="V85" s="175" t="s">
        <v>89</v>
      </c>
    </row>
    <row r="86" spans="1:22" s="10" customFormat="1" ht="12.6" customHeight="1" x14ac:dyDescent="0.25">
      <c r="A86" s="66" t="s">
        <v>4</v>
      </c>
      <c r="B86" s="21" t="s">
        <v>38</v>
      </c>
      <c r="C86" s="12"/>
      <c r="D86" s="13"/>
      <c r="E86" s="13"/>
      <c r="F86" s="13"/>
      <c r="G86" s="13" t="s">
        <v>279</v>
      </c>
      <c r="H86" s="14"/>
      <c r="I86" s="12">
        <v>2</v>
      </c>
      <c r="J86" s="13"/>
      <c r="K86" s="13"/>
      <c r="L86" s="15"/>
      <c r="M86" s="45">
        <v>3</v>
      </c>
      <c r="N86" s="45" t="s">
        <v>284</v>
      </c>
      <c r="O86" s="46"/>
      <c r="P86" s="78"/>
      <c r="Q86" s="19"/>
      <c r="R86" s="27"/>
      <c r="S86" s="28"/>
      <c r="T86" s="27"/>
      <c r="U86" s="27"/>
      <c r="V86" s="20" t="s">
        <v>77</v>
      </c>
    </row>
    <row r="87" spans="1:22" s="10" customFormat="1" ht="12.6" customHeight="1" x14ac:dyDescent="0.25">
      <c r="A87" s="66" t="s">
        <v>246</v>
      </c>
      <c r="B87" s="21" t="s">
        <v>345</v>
      </c>
      <c r="C87" s="12"/>
      <c r="D87" s="13"/>
      <c r="E87" s="13"/>
      <c r="F87" s="13"/>
      <c r="G87" s="13"/>
      <c r="H87" s="14" t="s">
        <v>279</v>
      </c>
      <c r="I87" s="12">
        <v>2</v>
      </c>
      <c r="J87" s="13"/>
      <c r="K87" s="13"/>
      <c r="L87" s="15"/>
      <c r="M87" s="45">
        <v>3</v>
      </c>
      <c r="N87" s="45" t="s">
        <v>285</v>
      </c>
      <c r="O87" s="46"/>
      <c r="P87" s="16"/>
      <c r="Q87" s="17"/>
      <c r="R87" s="27"/>
      <c r="S87" s="28"/>
      <c r="T87" s="27"/>
      <c r="U87" s="27"/>
      <c r="V87" s="175" t="s">
        <v>90</v>
      </c>
    </row>
    <row r="88" spans="1:22" s="10" customFormat="1" ht="12.6" customHeight="1" x14ac:dyDescent="0.25">
      <c r="A88" s="66" t="s">
        <v>5</v>
      </c>
      <c r="B88" s="21" t="s">
        <v>39</v>
      </c>
      <c r="C88" s="12"/>
      <c r="D88" s="13"/>
      <c r="E88" s="13"/>
      <c r="F88" s="13"/>
      <c r="G88" s="13" t="s">
        <v>279</v>
      </c>
      <c r="H88" s="14"/>
      <c r="I88" s="12">
        <v>2</v>
      </c>
      <c r="J88" s="13"/>
      <c r="K88" s="13"/>
      <c r="L88" s="15"/>
      <c r="M88" s="45">
        <v>3</v>
      </c>
      <c r="N88" s="45" t="s">
        <v>284</v>
      </c>
      <c r="O88" s="46"/>
      <c r="P88" s="78"/>
      <c r="Q88" s="26"/>
      <c r="R88" s="27"/>
      <c r="S88" s="28"/>
      <c r="T88" s="27"/>
      <c r="U88" s="27"/>
      <c r="V88" s="175" t="s">
        <v>82</v>
      </c>
    </row>
    <row r="89" spans="1:22" s="10" customFormat="1" ht="12.6" customHeight="1" x14ac:dyDescent="0.25">
      <c r="A89" s="187" t="s">
        <v>280</v>
      </c>
      <c r="B89" s="187"/>
      <c r="C89" s="29">
        <f>SUMIF(C82:C88,"=x",$I82:$I88)+SUMIF(C82:C88,"=x",$J82:$J88)+SUMIF(C82:C88,"=x",$K82:$K88)</f>
        <v>0</v>
      </c>
      <c r="D89" s="29">
        <f t="shared" ref="D89:H89" si="31">SUMIF(D82:D88,"=x",$I82:$I88)+SUMIF(D82:D88,"=x",$J82:$J88)+SUMIF(D82:D88,"=x",$K82:$K88)</f>
        <v>0</v>
      </c>
      <c r="E89" s="29">
        <f t="shared" si="31"/>
        <v>0</v>
      </c>
      <c r="F89" s="29">
        <f t="shared" si="31"/>
        <v>4</v>
      </c>
      <c r="G89" s="29">
        <f t="shared" si="31"/>
        <v>8</v>
      </c>
      <c r="H89" s="29">
        <f t="shared" si="31"/>
        <v>2</v>
      </c>
      <c r="I89" s="188">
        <f>SUM(C89:H89)</f>
        <v>14</v>
      </c>
      <c r="J89" s="188"/>
      <c r="K89" s="188"/>
      <c r="L89" s="188"/>
      <c r="M89" s="188"/>
      <c r="N89" s="30"/>
      <c r="O89" s="72"/>
      <c r="P89" s="31"/>
      <c r="Q89" s="31"/>
      <c r="R89" s="31"/>
      <c r="S89" s="31"/>
      <c r="T89" s="31"/>
      <c r="U89" s="31"/>
      <c r="V89" s="32"/>
    </row>
    <row r="90" spans="1:22" s="10" customFormat="1" ht="12.6" customHeight="1" x14ac:dyDescent="0.25">
      <c r="A90" s="196" t="s">
        <v>281</v>
      </c>
      <c r="B90" s="196"/>
      <c r="C90" s="33">
        <f>SUMIF(C82:C88,"=x",$M82:$M88)</f>
        <v>0</v>
      </c>
      <c r="D90" s="33">
        <f t="shared" ref="D90:H90" si="32">SUMIF(D82:D88,"=x",$M82:$M88)</f>
        <v>0</v>
      </c>
      <c r="E90" s="33">
        <f t="shared" si="32"/>
        <v>0</v>
      </c>
      <c r="F90" s="33">
        <f t="shared" si="32"/>
        <v>6</v>
      </c>
      <c r="G90" s="33">
        <f t="shared" si="32"/>
        <v>12</v>
      </c>
      <c r="H90" s="33">
        <f t="shared" si="32"/>
        <v>3</v>
      </c>
      <c r="I90" s="197">
        <f>SUM(C90:H90)</f>
        <v>21</v>
      </c>
      <c r="J90" s="197"/>
      <c r="K90" s="197"/>
      <c r="L90" s="197"/>
      <c r="M90" s="197"/>
      <c r="N90" s="34"/>
      <c r="O90" s="73"/>
      <c r="P90" s="31"/>
      <c r="Q90" s="31"/>
      <c r="R90" s="31"/>
      <c r="S90" s="31"/>
      <c r="T90" s="31"/>
      <c r="U90" s="31"/>
      <c r="V90" s="32"/>
    </row>
    <row r="91" spans="1:22" s="10" customFormat="1" ht="12.6" customHeight="1" x14ac:dyDescent="0.25">
      <c r="A91" s="198" t="s">
        <v>282</v>
      </c>
      <c r="B91" s="198"/>
      <c r="C91" s="36">
        <f>COUNTIFS(C82:C88,"x",$N82:$N88,"K(5)")</f>
        <v>0</v>
      </c>
      <c r="D91" s="35">
        <f t="shared" ref="D91:H91" si="33">COUNTIFS(D82:D88,"x",$N82:$N88,"K(5)")</f>
        <v>0</v>
      </c>
      <c r="E91" s="35">
        <f t="shared" si="33"/>
        <v>0</v>
      </c>
      <c r="F91" s="35">
        <f t="shared" si="33"/>
        <v>2</v>
      </c>
      <c r="G91" s="35">
        <f t="shared" si="33"/>
        <v>4</v>
      </c>
      <c r="H91" s="50">
        <f t="shared" si="33"/>
        <v>0</v>
      </c>
      <c r="I91" s="200">
        <v>6</v>
      </c>
      <c r="J91" s="200"/>
      <c r="K91" s="200"/>
      <c r="L91" s="200"/>
      <c r="M91" s="201"/>
      <c r="N91" s="74"/>
      <c r="O91" s="73"/>
      <c r="P91" s="31"/>
      <c r="Q91" s="31"/>
      <c r="R91" s="31"/>
      <c r="S91" s="31"/>
      <c r="T91" s="31"/>
      <c r="U91" s="31"/>
      <c r="V91" s="32"/>
    </row>
    <row r="92" spans="1:22" s="10" customFormat="1" ht="12.6" customHeight="1" x14ac:dyDescent="0.25">
      <c r="A92" s="185" t="s">
        <v>330</v>
      </c>
      <c r="B92" s="186"/>
      <c r="C92" s="40"/>
      <c r="D92" s="41"/>
      <c r="E92" s="41"/>
      <c r="F92" s="41"/>
      <c r="G92" s="41"/>
      <c r="H92" s="42"/>
      <c r="I92" s="40"/>
      <c r="J92" s="41"/>
      <c r="K92" s="41"/>
      <c r="L92" s="41"/>
      <c r="M92" s="41"/>
      <c r="N92" s="42"/>
      <c r="O92" s="41"/>
      <c r="P92" s="178"/>
      <c r="Q92" s="178"/>
      <c r="R92" s="43"/>
      <c r="S92" s="43"/>
      <c r="T92" s="43"/>
      <c r="U92" s="43"/>
      <c r="V92" s="44"/>
    </row>
    <row r="93" spans="1:22" s="10" customFormat="1" ht="12.6" customHeight="1" x14ac:dyDescent="0.25">
      <c r="A93" s="66" t="s">
        <v>247</v>
      </c>
      <c r="B93" s="21" t="s">
        <v>261</v>
      </c>
      <c r="C93" s="12"/>
      <c r="D93" s="13"/>
      <c r="E93" s="13"/>
      <c r="F93" s="13"/>
      <c r="G93" s="13" t="s">
        <v>138</v>
      </c>
      <c r="H93" s="14"/>
      <c r="I93" s="12"/>
      <c r="J93" s="13">
        <v>2</v>
      </c>
      <c r="K93" s="13"/>
      <c r="L93" s="15"/>
      <c r="M93" s="45">
        <v>2</v>
      </c>
      <c r="N93" s="45" t="s">
        <v>285</v>
      </c>
      <c r="O93" s="46"/>
      <c r="P93" s="78"/>
      <c r="Q93" s="47"/>
      <c r="R93" s="18"/>
      <c r="S93" s="19"/>
      <c r="T93" s="18"/>
      <c r="U93" s="18"/>
      <c r="V93" s="20" t="s">
        <v>89</v>
      </c>
    </row>
    <row r="94" spans="1:22" s="10" customFormat="1" ht="12.6" customHeight="1" x14ac:dyDescent="0.25">
      <c r="A94" s="66" t="s">
        <v>248</v>
      </c>
      <c r="B94" s="21" t="s">
        <v>249</v>
      </c>
      <c r="C94" s="12"/>
      <c r="D94" s="13"/>
      <c r="E94" s="13"/>
      <c r="F94" s="13"/>
      <c r="G94" s="13" t="s">
        <v>138</v>
      </c>
      <c r="H94" s="14"/>
      <c r="I94" s="12"/>
      <c r="J94" s="13">
        <v>2</v>
      </c>
      <c r="K94" s="13"/>
      <c r="L94" s="15"/>
      <c r="M94" s="45">
        <v>2</v>
      </c>
      <c r="N94" s="45" t="s">
        <v>285</v>
      </c>
      <c r="O94" s="46"/>
      <c r="P94" s="78"/>
      <c r="Q94" s="26"/>
      <c r="R94" s="18"/>
      <c r="S94" s="19"/>
      <c r="T94" s="18"/>
      <c r="U94" s="18"/>
      <c r="V94" s="20" t="s">
        <v>77</v>
      </c>
    </row>
    <row r="95" spans="1:22" s="10" customFormat="1" ht="12.6" customHeight="1" x14ac:dyDescent="0.25">
      <c r="A95" s="66" t="s">
        <v>250</v>
      </c>
      <c r="B95" s="21" t="s">
        <v>40</v>
      </c>
      <c r="C95" s="12"/>
      <c r="D95" s="13"/>
      <c r="E95" s="13"/>
      <c r="F95" s="13" t="s">
        <v>138</v>
      </c>
      <c r="G95" s="13"/>
      <c r="H95" s="14"/>
      <c r="I95" s="12"/>
      <c r="J95" s="13">
        <v>2</v>
      </c>
      <c r="K95" s="13"/>
      <c r="L95" s="15"/>
      <c r="M95" s="45">
        <v>2</v>
      </c>
      <c r="N95" s="45" t="s">
        <v>285</v>
      </c>
      <c r="O95" s="75" t="s">
        <v>251</v>
      </c>
      <c r="P95" s="66" t="s">
        <v>242</v>
      </c>
      <c r="Q95" s="21" t="s">
        <v>34</v>
      </c>
      <c r="R95" s="18"/>
      <c r="S95" s="19"/>
      <c r="T95" s="18"/>
      <c r="U95" s="18"/>
      <c r="V95" s="20" t="s">
        <v>91</v>
      </c>
    </row>
    <row r="96" spans="1:22" s="10" customFormat="1" ht="12.6" customHeight="1" x14ac:dyDescent="0.25">
      <c r="A96" s="66" t="s">
        <v>252</v>
      </c>
      <c r="B96" s="21" t="s">
        <v>41</v>
      </c>
      <c r="C96" s="12"/>
      <c r="D96" s="13"/>
      <c r="E96" s="13"/>
      <c r="F96" s="13" t="s">
        <v>138</v>
      </c>
      <c r="G96" s="13"/>
      <c r="H96" s="14"/>
      <c r="I96" s="12"/>
      <c r="J96" s="13">
        <v>2</v>
      </c>
      <c r="K96" s="13"/>
      <c r="L96" s="15"/>
      <c r="M96" s="45">
        <v>2</v>
      </c>
      <c r="N96" s="45" t="s">
        <v>285</v>
      </c>
      <c r="O96" s="46"/>
      <c r="P96" s="78"/>
      <c r="Q96" s="19"/>
      <c r="R96" s="18"/>
      <c r="S96" s="19"/>
      <c r="T96" s="18"/>
      <c r="U96" s="18"/>
      <c r="V96" s="20" t="s">
        <v>87</v>
      </c>
    </row>
    <row r="97" spans="1:22" s="10" customFormat="1" ht="12.6" customHeight="1" x14ac:dyDescent="0.25">
      <c r="A97" s="187" t="s">
        <v>280</v>
      </c>
      <c r="B97" s="187"/>
      <c r="C97" s="51">
        <f t="shared" ref="C97:H97" si="34">SUMIF(C93:C96,"=x",$I93:$I96)+SUMIF(C93:C96,"=x",$J93:$J96)+SUMIF(C93:C96,"=x",$K93:$K96)</f>
        <v>0</v>
      </c>
      <c r="D97" s="52">
        <f t="shared" si="34"/>
        <v>0</v>
      </c>
      <c r="E97" s="52">
        <f t="shared" si="34"/>
        <v>0</v>
      </c>
      <c r="F97" s="52">
        <f t="shared" si="34"/>
        <v>0</v>
      </c>
      <c r="G97" s="52">
        <f t="shared" si="34"/>
        <v>0</v>
      </c>
      <c r="H97" s="53">
        <f t="shared" si="34"/>
        <v>0</v>
      </c>
      <c r="I97" s="188">
        <f>SUM(C97:H97)</f>
        <v>0</v>
      </c>
      <c r="J97" s="188"/>
      <c r="K97" s="188"/>
      <c r="L97" s="188"/>
      <c r="M97" s="188"/>
      <c r="N97" s="30"/>
      <c r="O97" s="72"/>
      <c r="P97" s="31"/>
      <c r="Q97" s="31"/>
      <c r="R97" s="31"/>
      <c r="S97" s="31"/>
      <c r="T97" s="31"/>
      <c r="U97" s="31"/>
      <c r="V97" s="32"/>
    </row>
    <row r="98" spans="1:22" s="10" customFormat="1" ht="12.6" customHeight="1" x14ac:dyDescent="0.25">
      <c r="A98" s="196" t="s">
        <v>287</v>
      </c>
      <c r="B98" s="196"/>
      <c r="C98" s="54">
        <f t="shared" ref="C98:H98" si="35">SUMIF(C93:C96,"=x",$M93:$M96)</f>
        <v>0</v>
      </c>
      <c r="D98" s="55">
        <f t="shared" si="35"/>
        <v>0</v>
      </c>
      <c r="E98" s="55">
        <f t="shared" si="35"/>
        <v>0</v>
      </c>
      <c r="F98" s="33"/>
      <c r="G98" s="33"/>
      <c r="H98" s="56">
        <f t="shared" si="35"/>
        <v>0</v>
      </c>
      <c r="I98" s="197">
        <v>4</v>
      </c>
      <c r="J98" s="197"/>
      <c r="K98" s="197"/>
      <c r="L98" s="197"/>
      <c r="M98" s="197"/>
      <c r="N98" s="30"/>
      <c r="O98" s="73"/>
      <c r="P98" s="31"/>
      <c r="Q98" s="31"/>
      <c r="R98" s="31"/>
      <c r="S98" s="31"/>
      <c r="T98" s="31"/>
      <c r="U98" s="31"/>
      <c r="V98" s="32"/>
    </row>
    <row r="99" spans="1:22" s="10" customFormat="1" ht="12.6" customHeight="1" x14ac:dyDescent="0.25">
      <c r="A99" s="198" t="s">
        <v>282</v>
      </c>
      <c r="B99" s="198"/>
      <c r="C99" s="36">
        <f t="shared" ref="C99:H99" si="36">COUNTIFS(C93:C96,"x",$N93:$N96,"K(5)")</f>
        <v>0</v>
      </c>
      <c r="D99" s="57">
        <f t="shared" si="36"/>
        <v>0</v>
      </c>
      <c r="E99" s="57">
        <f t="shared" si="36"/>
        <v>0</v>
      </c>
      <c r="F99" s="57">
        <f t="shared" si="36"/>
        <v>0</v>
      </c>
      <c r="G99" s="57">
        <f t="shared" si="36"/>
        <v>0</v>
      </c>
      <c r="H99" s="58">
        <f t="shared" si="36"/>
        <v>0</v>
      </c>
      <c r="I99" s="188">
        <f t="shared" ref="I99" si="37">SUM(C99:H99)</f>
        <v>0</v>
      </c>
      <c r="J99" s="188"/>
      <c r="K99" s="188"/>
      <c r="L99" s="188"/>
      <c r="M99" s="188"/>
      <c r="N99" s="30"/>
      <c r="O99" s="73"/>
      <c r="P99" s="31"/>
      <c r="Q99" s="31"/>
      <c r="R99" s="31"/>
      <c r="S99" s="31"/>
      <c r="T99" s="31"/>
      <c r="U99" s="31"/>
      <c r="V99" s="32"/>
    </row>
    <row r="100" spans="1:22" s="10" customFormat="1" ht="12.6" customHeight="1" x14ac:dyDescent="0.25">
      <c r="A100" s="185" t="s">
        <v>331</v>
      </c>
      <c r="B100" s="186"/>
      <c r="C100" s="202"/>
      <c r="D100" s="203"/>
      <c r="E100" s="203"/>
      <c r="F100" s="203"/>
      <c r="G100" s="203"/>
      <c r="H100" s="204"/>
      <c r="I100" s="202"/>
      <c r="J100" s="203"/>
      <c r="K100" s="203"/>
      <c r="L100" s="203"/>
      <c r="M100" s="203"/>
      <c r="N100" s="204"/>
      <c r="O100" s="41"/>
      <c r="P100" s="173"/>
      <c r="Q100" s="178"/>
      <c r="R100" s="43"/>
      <c r="S100" s="43"/>
      <c r="T100" s="43"/>
      <c r="U100" s="43"/>
      <c r="V100" s="44"/>
    </row>
    <row r="101" spans="1:22" s="10" customFormat="1" ht="12.6" customHeight="1" x14ac:dyDescent="0.25">
      <c r="A101" s="185" t="s">
        <v>318</v>
      </c>
      <c r="B101" s="186"/>
      <c r="C101" s="40"/>
      <c r="D101" s="41"/>
      <c r="E101" s="41"/>
      <c r="F101" s="41"/>
      <c r="G101" s="41"/>
      <c r="H101" s="42"/>
      <c r="I101" s="40"/>
      <c r="J101" s="41"/>
      <c r="K101" s="41"/>
      <c r="L101" s="41"/>
      <c r="M101" s="41"/>
      <c r="N101" s="42"/>
      <c r="O101" s="41"/>
      <c r="P101" s="173"/>
      <c r="Q101" s="178"/>
      <c r="R101" s="43"/>
      <c r="S101" s="43"/>
      <c r="T101" s="43"/>
      <c r="U101" s="43"/>
      <c r="V101" s="44"/>
    </row>
    <row r="102" spans="1:22" s="10" customFormat="1" ht="12.6" customHeight="1" x14ac:dyDescent="0.25">
      <c r="A102" s="66" t="s">
        <v>253</v>
      </c>
      <c r="B102" s="21" t="s">
        <v>46</v>
      </c>
      <c r="C102" s="12"/>
      <c r="D102" s="13" t="s">
        <v>279</v>
      </c>
      <c r="E102" s="13"/>
      <c r="F102" s="13"/>
      <c r="G102" s="13"/>
      <c r="H102" s="14"/>
      <c r="I102" s="12">
        <v>2</v>
      </c>
      <c r="J102" s="13"/>
      <c r="K102" s="13"/>
      <c r="L102" s="15"/>
      <c r="M102" s="45">
        <v>3</v>
      </c>
      <c r="N102" s="45" t="s">
        <v>284</v>
      </c>
      <c r="O102" s="46"/>
      <c r="P102" s="78"/>
      <c r="Q102" s="26"/>
      <c r="R102" s="18"/>
      <c r="S102" s="19"/>
      <c r="T102" s="18"/>
      <c r="U102" s="18"/>
      <c r="V102" s="20" t="s">
        <v>83</v>
      </c>
    </row>
    <row r="103" spans="1:22" s="10" customFormat="1" ht="12.6" customHeight="1" x14ac:dyDescent="0.25">
      <c r="A103" s="66" t="s">
        <v>254</v>
      </c>
      <c r="B103" s="21" t="s">
        <v>332</v>
      </c>
      <c r="C103" s="12"/>
      <c r="D103" s="13" t="s">
        <v>279</v>
      </c>
      <c r="E103" s="13"/>
      <c r="F103" s="13"/>
      <c r="G103" s="13"/>
      <c r="H103" s="14"/>
      <c r="I103" s="12">
        <v>2</v>
      </c>
      <c r="J103" s="13"/>
      <c r="K103" s="13"/>
      <c r="L103" s="15"/>
      <c r="M103" s="45">
        <v>3</v>
      </c>
      <c r="N103" s="45" t="s">
        <v>284</v>
      </c>
      <c r="O103" s="46"/>
      <c r="P103" s="78"/>
      <c r="Q103" s="47"/>
      <c r="R103" s="18"/>
      <c r="S103" s="19"/>
      <c r="T103" s="18"/>
      <c r="U103" s="18"/>
      <c r="V103" s="20" t="s">
        <v>87</v>
      </c>
    </row>
    <row r="104" spans="1:22" s="10" customFormat="1" ht="12.6" customHeight="1" x14ac:dyDescent="0.25">
      <c r="A104" s="66" t="s">
        <v>255</v>
      </c>
      <c r="B104" s="21" t="s">
        <v>22</v>
      </c>
      <c r="C104" s="12"/>
      <c r="D104" s="13"/>
      <c r="E104" s="13" t="s">
        <v>279</v>
      </c>
      <c r="F104" s="13"/>
      <c r="G104" s="13"/>
      <c r="H104" s="14"/>
      <c r="I104" s="12">
        <v>2</v>
      </c>
      <c r="J104" s="13"/>
      <c r="K104" s="13"/>
      <c r="L104" s="15"/>
      <c r="M104" s="45">
        <v>3</v>
      </c>
      <c r="N104" s="45" t="s">
        <v>285</v>
      </c>
      <c r="O104" s="46"/>
      <c r="P104" s="78"/>
      <c r="Q104" s="47"/>
      <c r="R104" s="18"/>
      <c r="S104" s="19"/>
      <c r="T104" s="18"/>
      <c r="U104" s="18"/>
      <c r="V104" s="20" t="s">
        <v>83</v>
      </c>
    </row>
    <row r="105" spans="1:22" s="10" customFormat="1" ht="12.6" customHeight="1" x14ac:dyDescent="0.25">
      <c r="A105" s="66" t="s">
        <v>256</v>
      </c>
      <c r="B105" s="21" t="s">
        <v>45</v>
      </c>
      <c r="C105" s="12"/>
      <c r="D105" s="13"/>
      <c r="E105" s="13" t="s">
        <v>279</v>
      </c>
      <c r="F105" s="13"/>
      <c r="G105" s="13"/>
      <c r="H105" s="14"/>
      <c r="I105" s="12">
        <v>2</v>
      </c>
      <c r="J105" s="13"/>
      <c r="K105" s="13"/>
      <c r="L105" s="15"/>
      <c r="M105" s="45">
        <v>3</v>
      </c>
      <c r="N105" s="45" t="s">
        <v>284</v>
      </c>
      <c r="O105" s="46"/>
      <c r="P105" s="78"/>
      <c r="Q105" s="47"/>
      <c r="R105" s="18"/>
      <c r="S105" s="19"/>
      <c r="T105" s="18"/>
      <c r="U105" s="18"/>
      <c r="V105" s="20" t="s">
        <v>85</v>
      </c>
    </row>
    <row r="106" spans="1:22" s="10" customFormat="1" ht="12.6" customHeight="1" x14ac:dyDescent="0.25">
      <c r="A106" s="187" t="s">
        <v>280</v>
      </c>
      <c r="B106" s="187"/>
      <c r="C106" s="29">
        <f>SUMIF(C102:C105,"=x",$I102:$I105)+SUMIF(C102:C105,"=x",$J102:$J105)+SUMIF(C102:C105,"=x",$K102:$K105)</f>
        <v>0</v>
      </c>
      <c r="D106" s="29">
        <f t="shared" ref="D106:H106" si="38">SUMIF(D102:D105,"=x",$I102:$I105)+SUMIF(D102:D105,"=x",$J102:$J105)+SUMIF(D102:D105,"=x",$K102:$K105)</f>
        <v>4</v>
      </c>
      <c r="E106" s="29">
        <f t="shared" si="38"/>
        <v>4</v>
      </c>
      <c r="F106" s="29">
        <f t="shared" si="38"/>
        <v>0</v>
      </c>
      <c r="G106" s="29">
        <f t="shared" si="38"/>
        <v>0</v>
      </c>
      <c r="H106" s="29">
        <f t="shared" si="38"/>
        <v>0</v>
      </c>
      <c r="I106" s="188">
        <f>SUM(C106:H106)</f>
        <v>8</v>
      </c>
      <c r="J106" s="188"/>
      <c r="K106" s="188"/>
      <c r="L106" s="188"/>
      <c r="M106" s="188"/>
      <c r="N106" s="30"/>
      <c r="O106" s="72"/>
      <c r="P106" s="31"/>
      <c r="Q106" s="31"/>
      <c r="R106" s="31"/>
      <c r="S106" s="31"/>
      <c r="T106" s="31"/>
      <c r="U106" s="31"/>
      <c r="V106" s="32"/>
    </row>
    <row r="107" spans="1:22" s="10" customFormat="1" ht="12.6" customHeight="1" x14ac:dyDescent="0.25">
      <c r="A107" s="196" t="s">
        <v>281</v>
      </c>
      <c r="B107" s="196"/>
      <c r="C107" s="33">
        <f>SUMIF(C102:C105,"=x",$M102:$M105)</f>
        <v>0</v>
      </c>
      <c r="D107" s="33">
        <f t="shared" ref="D107:H107" si="39">SUMIF(D102:D105,"=x",$M102:$M105)</f>
        <v>6</v>
      </c>
      <c r="E107" s="33">
        <f t="shared" si="39"/>
        <v>6</v>
      </c>
      <c r="F107" s="33">
        <f t="shared" si="39"/>
        <v>0</v>
      </c>
      <c r="G107" s="33">
        <f t="shared" si="39"/>
        <v>0</v>
      </c>
      <c r="H107" s="33">
        <f t="shared" si="39"/>
        <v>0</v>
      </c>
      <c r="I107" s="197">
        <f>SUM(C107:H107)</f>
        <v>12</v>
      </c>
      <c r="J107" s="197"/>
      <c r="K107" s="197"/>
      <c r="L107" s="197"/>
      <c r="M107" s="197"/>
      <c r="N107" s="34"/>
      <c r="O107" s="73"/>
      <c r="P107" s="31"/>
      <c r="Q107" s="31"/>
      <c r="R107" s="31"/>
      <c r="S107" s="31"/>
      <c r="T107" s="31"/>
      <c r="U107" s="31"/>
      <c r="V107" s="32"/>
    </row>
    <row r="108" spans="1:22" s="10" customFormat="1" ht="12.6" customHeight="1" x14ac:dyDescent="0.25">
      <c r="A108" s="198" t="s">
        <v>282</v>
      </c>
      <c r="B108" s="198"/>
      <c r="C108" s="36">
        <f>COUNTIFS(C102:C105,"x",$N102:$N105,"K(5)")</f>
        <v>0</v>
      </c>
      <c r="D108" s="35">
        <f t="shared" ref="D108:H108" si="40">COUNTIFS(D102:D105,"x",$N102:$N105,"K(5)")</f>
        <v>2</v>
      </c>
      <c r="E108" s="35">
        <f t="shared" si="40"/>
        <v>1</v>
      </c>
      <c r="F108" s="35">
        <f t="shared" si="40"/>
        <v>0</v>
      </c>
      <c r="G108" s="35">
        <f t="shared" si="40"/>
        <v>0</v>
      </c>
      <c r="H108" s="50">
        <f t="shared" si="40"/>
        <v>0</v>
      </c>
      <c r="I108" s="200">
        <v>6</v>
      </c>
      <c r="J108" s="200"/>
      <c r="K108" s="200"/>
      <c r="L108" s="200"/>
      <c r="M108" s="201"/>
      <c r="N108" s="74"/>
      <c r="O108" s="73"/>
      <c r="P108" s="31"/>
      <c r="Q108" s="31"/>
      <c r="R108" s="31"/>
      <c r="S108" s="31"/>
      <c r="T108" s="31"/>
      <c r="U108" s="31"/>
      <c r="V108" s="32"/>
    </row>
    <row r="109" spans="1:22" s="10" customFormat="1" ht="12.6" customHeight="1" x14ac:dyDescent="0.25">
      <c r="A109" s="185" t="s">
        <v>319</v>
      </c>
      <c r="B109" s="186"/>
      <c r="C109" s="40"/>
      <c r="D109" s="41"/>
      <c r="E109" s="41"/>
      <c r="F109" s="41"/>
      <c r="G109" s="41"/>
      <c r="H109" s="42"/>
      <c r="I109" s="40"/>
      <c r="J109" s="41"/>
      <c r="K109" s="41"/>
      <c r="L109" s="41"/>
      <c r="M109" s="41"/>
      <c r="N109" s="42"/>
      <c r="O109" s="41"/>
      <c r="P109" s="178"/>
      <c r="Q109" s="178"/>
      <c r="R109" s="43"/>
      <c r="S109" s="43"/>
      <c r="T109" s="43"/>
      <c r="U109" s="43"/>
      <c r="V109" s="44"/>
    </row>
    <row r="110" spans="1:22" s="10" customFormat="1" ht="12.6" customHeight="1" x14ac:dyDescent="0.2">
      <c r="A110" s="66" t="s">
        <v>257</v>
      </c>
      <c r="B110" s="161" t="s">
        <v>258</v>
      </c>
      <c r="C110" s="12"/>
      <c r="D110" s="13"/>
      <c r="E110" s="13"/>
      <c r="F110" s="13" t="s">
        <v>138</v>
      </c>
      <c r="G110" s="13"/>
      <c r="H110" s="14"/>
      <c r="I110" s="12"/>
      <c r="J110" s="13">
        <v>2</v>
      </c>
      <c r="K110" s="13"/>
      <c r="L110" s="15"/>
      <c r="M110" s="45">
        <v>2</v>
      </c>
      <c r="N110" s="45" t="s">
        <v>285</v>
      </c>
      <c r="O110" s="46"/>
      <c r="P110" s="78"/>
      <c r="Q110" s="47"/>
      <c r="R110" s="18"/>
      <c r="S110" s="19"/>
      <c r="T110" s="18"/>
      <c r="U110" s="18"/>
      <c r="V110" s="20" t="s">
        <v>94</v>
      </c>
    </row>
    <row r="111" spans="1:22" s="10" customFormat="1" ht="12.6" customHeight="1" x14ac:dyDescent="0.2">
      <c r="A111" s="66" t="s">
        <v>259</v>
      </c>
      <c r="B111" s="161" t="s">
        <v>260</v>
      </c>
      <c r="C111" s="12"/>
      <c r="D111" s="13"/>
      <c r="E111" s="13"/>
      <c r="F111" s="13"/>
      <c r="G111" s="13" t="s">
        <v>138</v>
      </c>
      <c r="H111" s="14"/>
      <c r="I111" s="12"/>
      <c r="J111" s="13">
        <v>2</v>
      </c>
      <c r="K111" s="13"/>
      <c r="L111" s="15"/>
      <c r="M111" s="45">
        <v>2</v>
      </c>
      <c r="N111" s="45" t="s">
        <v>285</v>
      </c>
      <c r="O111" s="46"/>
      <c r="P111" s="78"/>
      <c r="Q111" s="26"/>
      <c r="R111" s="18"/>
      <c r="S111" s="19"/>
      <c r="T111" s="18"/>
      <c r="U111" s="18"/>
      <c r="V111" s="20" t="s">
        <v>87</v>
      </c>
    </row>
    <row r="112" spans="1:22" s="10" customFormat="1" ht="12.6" customHeight="1" x14ac:dyDescent="0.25">
      <c r="A112" s="187" t="s">
        <v>280</v>
      </c>
      <c r="B112" s="187"/>
      <c r="C112" s="51">
        <f t="shared" ref="C112:H112" si="41">SUMIF(C110:C111,"=x",$I110:$I111)+SUMIF(C110:C111,"=x",$J110:$J111)+SUMIF(C110:C111,"=x",$K110:$K111)</f>
        <v>0</v>
      </c>
      <c r="D112" s="52">
        <f t="shared" si="41"/>
        <v>0</v>
      </c>
      <c r="E112" s="52">
        <f t="shared" si="41"/>
        <v>0</v>
      </c>
      <c r="F112" s="52">
        <f t="shared" si="41"/>
        <v>0</v>
      </c>
      <c r="G112" s="52">
        <f t="shared" si="41"/>
        <v>0</v>
      </c>
      <c r="H112" s="53">
        <f t="shared" si="41"/>
        <v>0</v>
      </c>
      <c r="I112" s="188">
        <f>SUM(C112:H112)</f>
        <v>0</v>
      </c>
      <c r="J112" s="188"/>
      <c r="K112" s="188"/>
      <c r="L112" s="188"/>
      <c r="M112" s="188"/>
      <c r="N112" s="30"/>
      <c r="O112" s="72"/>
      <c r="P112" s="31"/>
      <c r="Q112" s="31"/>
      <c r="R112" s="31"/>
      <c r="S112" s="31"/>
      <c r="T112" s="31"/>
      <c r="U112" s="31"/>
      <c r="V112" s="32"/>
    </row>
    <row r="113" spans="1:22" s="10" customFormat="1" ht="12.6" customHeight="1" x14ac:dyDescent="0.25">
      <c r="A113" s="196" t="s">
        <v>287</v>
      </c>
      <c r="B113" s="196"/>
      <c r="C113" s="54">
        <f t="shared" ref="C113:H113" si="42">SUMIF(C110:C111,"=x",$M110:$M111)</f>
        <v>0</v>
      </c>
      <c r="D113" s="55">
        <f t="shared" si="42"/>
        <v>0</v>
      </c>
      <c r="E113" s="55">
        <f t="shared" si="42"/>
        <v>0</v>
      </c>
      <c r="F113" s="55">
        <f t="shared" si="42"/>
        <v>0</v>
      </c>
      <c r="G113" s="55">
        <f t="shared" si="42"/>
        <v>0</v>
      </c>
      <c r="H113" s="56">
        <f t="shared" si="42"/>
        <v>0</v>
      </c>
      <c r="I113" s="197">
        <v>2</v>
      </c>
      <c r="J113" s="197"/>
      <c r="K113" s="197"/>
      <c r="L113" s="197"/>
      <c r="M113" s="197"/>
      <c r="N113" s="30"/>
      <c r="O113" s="73"/>
      <c r="P113" s="31"/>
      <c r="Q113" s="31"/>
      <c r="R113" s="31"/>
      <c r="S113" s="31"/>
      <c r="T113" s="31"/>
      <c r="U113" s="31"/>
      <c r="V113" s="32"/>
    </row>
    <row r="114" spans="1:22" s="10" customFormat="1" ht="12.6" customHeight="1" x14ac:dyDescent="0.25">
      <c r="A114" s="198" t="s">
        <v>282</v>
      </c>
      <c r="B114" s="198"/>
      <c r="C114" s="36">
        <f t="shared" ref="C114:H114" si="43">COUNTIFS(C110:C111,"x",$N110:$N111,"K(5)")</f>
        <v>0</v>
      </c>
      <c r="D114" s="57">
        <f t="shared" si="43"/>
        <v>0</v>
      </c>
      <c r="E114" s="57">
        <f t="shared" si="43"/>
        <v>0</v>
      </c>
      <c r="F114" s="57">
        <f t="shared" si="43"/>
        <v>0</v>
      </c>
      <c r="G114" s="57">
        <f t="shared" si="43"/>
        <v>0</v>
      </c>
      <c r="H114" s="58">
        <f t="shared" si="43"/>
        <v>0</v>
      </c>
      <c r="I114" s="188">
        <f t="shared" ref="I114" si="44">SUM(C114:H114)</f>
        <v>0</v>
      </c>
      <c r="J114" s="188"/>
      <c r="K114" s="188"/>
      <c r="L114" s="188"/>
      <c r="M114" s="188"/>
      <c r="N114" s="30"/>
      <c r="O114" s="73"/>
      <c r="P114" s="31"/>
      <c r="Q114" s="31"/>
      <c r="R114" s="31"/>
      <c r="S114" s="31"/>
      <c r="T114" s="31"/>
      <c r="U114" s="31"/>
      <c r="V114" s="32"/>
    </row>
    <row r="115" spans="1:22" s="10" customFormat="1" ht="12.6" customHeight="1" x14ac:dyDescent="0.25">
      <c r="A115" s="185" t="s">
        <v>290</v>
      </c>
      <c r="B115" s="186"/>
      <c r="C115" s="202"/>
      <c r="D115" s="203"/>
      <c r="E115" s="203"/>
      <c r="F115" s="203"/>
      <c r="G115" s="203"/>
      <c r="H115" s="204"/>
      <c r="I115" s="202"/>
      <c r="J115" s="203"/>
      <c r="K115" s="203"/>
      <c r="L115" s="203"/>
      <c r="M115" s="203"/>
      <c r="N115" s="204"/>
      <c r="O115" s="41"/>
      <c r="P115" s="173"/>
      <c r="Q115" s="178"/>
      <c r="R115" s="43"/>
      <c r="S115" s="43"/>
      <c r="T115" s="43"/>
      <c r="U115" s="43"/>
      <c r="V115" s="44"/>
    </row>
    <row r="116" spans="1:22" s="10" customFormat="1" ht="12.6" customHeight="1" x14ac:dyDescent="0.25">
      <c r="A116" s="185" t="s">
        <v>333</v>
      </c>
      <c r="B116" s="186"/>
      <c r="C116" s="40"/>
      <c r="D116" s="41"/>
      <c r="E116" s="41"/>
      <c r="F116" s="41"/>
      <c r="G116" s="41"/>
      <c r="H116" s="42"/>
      <c r="I116" s="40"/>
      <c r="J116" s="41"/>
      <c r="K116" s="41"/>
      <c r="L116" s="41"/>
      <c r="M116" s="41"/>
      <c r="N116" s="42"/>
      <c r="O116" s="41"/>
      <c r="P116" s="173"/>
      <c r="Q116" s="178"/>
      <c r="R116" s="43"/>
      <c r="S116" s="43"/>
      <c r="T116" s="43"/>
      <c r="U116" s="43"/>
      <c r="V116" s="44"/>
    </row>
    <row r="117" spans="1:22" s="10" customFormat="1" ht="12.6" customHeight="1" x14ac:dyDescent="0.25">
      <c r="A117" s="66" t="s">
        <v>130</v>
      </c>
      <c r="B117" s="21" t="s">
        <v>47</v>
      </c>
      <c r="C117" s="12"/>
      <c r="D117" s="13"/>
      <c r="E117" s="13"/>
      <c r="F117" s="13" t="s">
        <v>279</v>
      </c>
      <c r="G117" s="13"/>
      <c r="H117" s="14"/>
      <c r="I117" s="12"/>
      <c r="J117" s="13">
        <v>1</v>
      </c>
      <c r="K117" s="13"/>
      <c r="L117" s="15"/>
      <c r="M117" s="45">
        <v>2</v>
      </c>
      <c r="N117" s="45" t="s">
        <v>291</v>
      </c>
      <c r="O117" s="46"/>
      <c r="P117" s="78"/>
      <c r="Q117" s="47"/>
      <c r="R117" s="18"/>
      <c r="S117" s="19"/>
      <c r="T117" s="18"/>
      <c r="U117" s="18"/>
      <c r="V117" s="20" t="s">
        <v>107</v>
      </c>
    </row>
    <row r="118" spans="1:22" s="10" customFormat="1" ht="12.6" customHeight="1" x14ac:dyDescent="0.25">
      <c r="A118" s="66" t="s">
        <v>131</v>
      </c>
      <c r="B118" s="21" t="s">
        <v>48</v>
      </c>
      <c r="C118" s="12"/>
      <c r="D118" s="13"/>
      <c r="E118" s="13"/>
      <c r="F118" s="13" t="s">
        <v>279</v>
      </c>
      <c r="G118" s="13"/>
      <c r="H118" s="14"/>
      <c r="I118" s="12"/>
      <c r="J118" s="13">
        <v>1</v>
      </c>
      <c r="K118" s="13"/>
      <c r="L118" s="15"/>
      <c r="M118" s="45">
        <v>2</v>
      </c>
      <c r="N118" s="45" t="s">
        <v>291</v>
      </c>
      <c r="O118" s="46"/>
      <c r="P118" s="78"/>
      <c r="Q118" s="26"/>
      <c r="R118" s="18"/>
      <c r="S118" s="19"/>
      <c r="T118" s="18"/>
      <c r="U118" s="18"/>
      <c r="V118" s="20" t="s">
        <v>85</v>
      </c>
    </row>
    <row r="119" spans="1:22" s="10" customFormat="1" ht="12.6" customHeight="1" x14ac:dyDescent="0.25">
      <c r="A119" s="66" t="s">
        <v>128</v>
      </c>
      <c r="B119" s="21" t="s">
        <v>129</v>
      </c>
      <c r="C119" s="12"/>
      <c r="D119" s="13"/>
      <c r="E119" s="13"/>
      <c r="F119" s="13" t="s">
        <v>279</v>
      </c>
      <c r="G119" s="13"/>
      <c r="H119" s="14"/>
      <c r="I119" s="12"/>
      <c r="J119" s="13">
        <v>2</v>
      </c>
      <c r="K119" s="13"/>
      <c r="L119" s="15"/>
      <c r="M119" s="45">
        <v>3</v>
      </c>
      <c r="N119" s="45" t="s">
        <v>291</v>
      </c>
      <c r="O119" s="46"/>
      <c r="P119" s="78"/>
      <c r="Q119" s="19"/>
      <c r="R119" s="18"/>
      <c r="S119" s="19"/>
      <c r="T119" s="18"/>
      <c r="U119" s="18"/>
      <c r="V119" s="20" t="s">
        <v>76</v>
      </c>
    </row>
    <row r="120" spans="1:22" s="10" customFormat="1" ht="12.6" customHeight="1" x14ac:dyDescent="0.25">
      <c r="A120" s="187" t="s">
        <v>280</v>
      </c>
      <c r="B120" s="187"/>
      <c r="C120" s="29">
        <f t="shared" ref="C120:H120" si="45">SUMIF(C117:C119,"=x",$I117:$I119)+SUMIF(C117:C119,"=x",$J117:$J119)+SUMIF(C117:C119,"=x",$K117:$K119)</f>
        <v>0</v>
      </c>
      <c r="D120" s="29">
        <f t="shared" si="45"/>
        <v>0</v>
      </c>
      <c r="E120" s="29">
        <f t="shared" si="45"/>
        <v>0</v>
      </c>
      <c r="F120" s="29">
        <f t="shared" si="45"/>
        <v>4</v>
      </c>
      <c r="G120" s="29">
        <f t="shared" si="45"/>
        <v>0</v>
      </c>
      <c r="H120" s="29">
        <f t="shared" si="45"/>
        <v>0</v>
      </c>
      <c r="I120" s="188">
        <f>SUM(C120:H120)</f>
        <v>4</v>
      </c>
      <c r="J120" s="188"/>
      <c r="K120" s="188"/>
      <c r="L120" s="188"/>
      <c r="M120" s="188"/>
      <c r="N120" s="30"/>
      <c r="O120" s="72"/>
      <c r="P120" s="31"/>
      <c r="Q120" s="31"/>
      <c r="R120" s="31"/>
      <c r="S120" s="31"/>
      <c r="T120" s="31"/>
      <c r="U120" s="31"/>
      <c r="V120" s="32"/>
    </row>
    <row r="121" spans="1:22" s="10" customFormat="1" ht="12.6" customHeight="1" x14ac:dyDescent="0.25">
      <c r="A121" s="196" t="s">
        <v>281</v>
      </c>
      <c r="B121" s="196"/>
      <c r="C121" s="33">
        <f t="shared" ref="C121:H121" si="46">SUMIF(C117:C119,"=x",$M117:$M119)</f>
        <v>0</v>
      </c>
      <c r="D121" s="33">
        <f t="shared" si="46"/>
        <v>0</v>
      </c>
      <c r="E121" s="33">
        <f t="shared" si="46"/>
        <v>0</v>
      </c>
      <c r="F121" s="33">
        <f t="shared" si="46"/>
        <v>7</v>
      </c>
      <c r="G121" s="33">
        <f t="shared" si="46"/>
        <v>0</v>
      </c>
      <c r="H121" s="33">
        <f t="shared" si="46"/>
        <v>0</v>
      </c>
      <c r="I121" s="197">
        <f>SUM(C121:H121)</f>
        <v>7</v>
      </c>
      <c r="J121" s="197"/>
      <c r="K121" s="197"/>
      <c r="L121" s="197"/>
      <c r="M121" s="197"/>
      <c r="N121" s="34"/>
      <c r="O121" s="73"/>
      <c r="P121" s="31"/>
      <c r="Q121" s="31"/>
      <c r="R121" s="31"/>
      <c r="S121" s="31"/>
      <c r="T121" s="31"/>
      <c r="U121" s="31"/>
      <c r="V121" s="32"/>
    </row>
    <row r="122" spans="1:22" s="10" customFormat="1" ht="12.6" customHeight="1" x14ac:dyDescent="0.25">
      <c r="A122" s="198" t="s">
        <v>282</v>
      </c>
      <c r="B122" s="198"/>
      <c r="C122" s="36">
        <f t="shared" ref="C122:H122" si="47">COUNTIFS(C117:C119,"x",$N117:$N119,"K(5)")</f>
        <v>0</v>
      </c>
      <c r="D122" s="35">
        <f t="shared" si="47"/>
        <v>0</v>
      </c>
      <c r="E122" s="35">
        <f t="shared" si="47"/>
        <v>0</v>
      </c>
      <c r="F122" s="35">
        <f t="shared" si="47"/>
        <v>0</v>
      </c>
      <c r="G122" s="35">
        <f t="shared" si="47"/>
        <v>0</v>
      </c>
      <c r="H122" s="50">
        <f t="shared" si="47"/>
        <v>0</v>
      </c>
      <c r="I122" s="197">
        <f>SUM(C122:H122)</f>
        <v>0</v>
      </c>
      <c r="J122" s="197"/>
      <c r="K122" s="197"/>
      <c r="L122" s="197"/>
      <c r="M122" s="197"/>
      <c r="N122" s="74"/>
      <c r="O122" s="73"/>
      <c r="P122" s="31"/>
      <c r="Q122" s="31"/>
      <c r="R122" s="31"/>
      <c r="S122" s="31"/>
      <c r="T122" s="31"/>
      <c r="U122" s="31"/>
      <c r="V122" s="32"/>
    </row>
    <row r="123" spans="1:22" s="10" customFormat="1" ht="12.6" customHeight="1" x14ac:dyDescent="0.25">
      <c r="A123" s="185" t="s">
        <v>292</v>
      </c>
      <c r="B123" s="186"/>
      <c r="C123" s="202"/>
      <c r="D123" s="203"/>
      <c r="E123" s="203"/>
      <c r="F123" s="203"/>
      <c r="G123" s="203"/>
      <c r="H123" s="204"/>
      <c r="I123" s="202"/>
      <c r="J123" s="203"/>
      <c r="K123" s="203"/>
      <c r="L123" s="203"/>
      <c r="M123" s="203"/>
      <c r="N123" s="204"/>
      <c r="O123" s="41"/>
      <c r="P123" s="178"/>
      <c r="Q123" s="178"/>
      <c r="R123" s="43"/>
      <c r="S123" s="43"/>
      <c r="T123" s="43"/>
      <c r="U123" s="43"/>
      <c r="V123" s="44"/>
    </row>
    <row r="124" spans="1:22" s="10" customFormat="1" ht="12.6" customHeight="1" x14ac:dyDescent="0.25">
      <c r="A124" s="185" t="s">
        <v>293</v>
      </c>
      <c r="B124" s="209"/>
      <c r="C124" s="40"/>
      <c r="D124" s="41"/>
      <c r="E124" s="41"/>
      <c r="F124" s="41"/>
      <c r="G124" s="41"/>
      <c r="H124" s="42"/>
      <c r="I124" s="40"/>
      <c r="J124" s="41"/>
      <c r="K124" s="41"/>
      <c r="L124" s="41"/>
      <c r="M124" s="41"/>
      <c r="N124" s="42"/>
      <c r="O124" s="41"/>
      <c r="P124" s="178"/>
      <c r="Q124" s="178"/>
      <c r="R124" s="43"/>
      <c r="S124" s="43"/>
      <c r="T124" s="43"/>
      <c r="U124" s="43"/>
      <c r="V124" s="44"/>
    </row>
    <row r="125" spans="1:22" s="10" customFormat="1" ht="12.6" customHeight="1" x14ac:dyDescent="0.25">
      <c r="A125" s="185" t="s">
        <v>294</v>
      </c>
      <c r="B125" s="209"/>
      <c r="C125" s="40"/>
      <c r="D125" s="41"/>
      <c r="E125" s="41"/>
      <c r="F125" s="41"/>
      <c r="G125" s="41"/>
      <c r="H125" s="42"/>
      <c r="I125" s="40"/>
      <c r="J125" s="41"/>
      <c r="K125" s="41"/>
      <c r="L125" s="41"/>
      <c r="M125" s="41"/>
      <c r="N125" s="42"/>
      <c r="O125" s="41"/>
      <c r="P125" s="178"/>
      <c r="Q125" s="178"/>
      <c r="R125" s="43"/>
      <c r="S125" s="43"/>
      <c r="T125" s="43"/>
      <c r="U125" s="43"/>
      <c r="V125" s="44"/>
    </row>
    <row r="126" spans="1:22" s="10" customFormat="1" ht="12.6" customHeight="1" x14ac:dyDescent="0.25">
      <c r="A126" s="185" t="s">
        <v>334</v>
      </c>
      <c r="B126" s="186"/>
      <c r="C126" s="40"/>
      <c r="D126" s="41"/>
      <c r="E126" s="41"/>
      <c r="F126" s="41"/>
      <c r="G126" s="41"/>
      <c r="H126" s="42"/>
      <c r="I126" s="40"/>
      <c r="J126" s="41"/>
      <c r="K126" s="41"/>
      <c r="L126" s="41"/>
      <c r="M126" s="41"/>
      <c r="N126" s="42"/>
      <c r="O126" s="41"/>
      <c r="P126" s="178"/>
      <c r="Q126" s="178"/>
      <c r="R126" s="43"/>
      <c r="S126" s="43"/>
      <c r="T126" s="43"/>
      <c r="U126" s="43"/>
      <c r="V126" s="44"/>
    </row>
    <row r="127" spans="1:22" s="10" customFormat="1" ht="12.6" customHeight="1" x14ac:dyDescent="0.2">
      <c r="A127" s="66" t="s">
        <v>132</v>
      </c>
      <c r="B127" s="162" t="s">
        <v>133</v>
      </c>
      <c r="C127" s="12"/>
      <c r="D127" s="13"/>
      <c r="E127" s="13" t="s">
        <v>279</v>
      </c>
      <c r="F127" s="13"/>
      <c r="G127" s="13"/>
      <c r="H127" s="14"/>
      <c r="I127" s="12"/>
      <c r="J127" s="13"/>
      <c r="K127" s="13">
        <v>2</v>
      </c>
      <c r="L127" s="15"/>
      <c r="M127" s="45">
        <v>3</v>
      </c>
      <c r="N127" s="45" t="s">
        <v>285</v>
      </c>
      <c r="O127" s="46"/>
      <c r="P127" s="78"/>
      <c r="Q127" s="47"/>
      <c r="R127" s="18"/>
      <c r="S127" s="19"/>
      <c r="T127" s="18"/>
      <c r="U127" s="18"/>
      <c r="V127" s="20" t="s">
        <v>87</v>
      </c>
    </row>
    <row r="128" spans="1:22" s="10" customFormat="1" ht="12.6" customHeight="1" x14ac:dyDescent="0.25">
      <c r="A128" s="66" t="s">
        <v>134</v>
      </c>
      <c r="B128" s="76" t="s">
        <v>135</v>
      </c>
      <c r="C128" s="12"/>
      <c r="D128" s="13"/>
      <c r="E128" s="13" t="s">
        <v>279</v>
      </c>
      <c r="F128" s="13"/>
      <c r="G128" s="13"/>
      <c r="H128" s="14"/>
      <c r="I128" s="12"/>
      <c r="J128" s="13">
        <v>2</v>
      </c>
      <c r="K128" s="13"/>
      <c r="L128" s="15"/>
      <c r="M128" s="45">
        <v>3</v>
      </c>
      <c r="N128" s="45" t="s">
        <v>285</v>
      </c>
      <c r="O128" s="46"/>
      <c r="P128" s="78"/>
      <c r="Q128" s="47"/>
      <c r="R128" s="18"/>
      <c r="S128" s="19"/>
      <c r="T128" s="18"/>
      <c r="U128" s="18"/>
      <c r="V128" s="176" t="s">
        <v>136</v>
      </c>
    </row>
    <row r="129" spans="1:22" s="10" customFormat="1" ht="12.6" customHeight="1" x14ac:dyDescent="0.25">
      <c r="A129" s="66" t="s">
        <v>137</v>
      </c>
      <c r="B129" s="76" t="s">
        <v>51</v>
      </c>
      <c r="C129" s="12"/>
      <c r="D129" s="13"/>
      <c r="E129" s="13"/>
      <c r="F129" s="13" t="s">
        <v>279</v>
      </c>
      <c r="G129" s="13"/>
      <c r="H129" s="14"/>
      <c r="I129" s="13">
        <v>2</v>
      </c>
      <c r="K129" s="13"/>
      <c r="L129" s="15"/>
      <c r="M129" s="45">
        <v>3</v>
      </c>
      <c r="N129" s="45" t="s">
        <v>285</v>
      </c>
      <c r="O129" s="46"/>
      <c r="P129" s="78"/>
      <c r="Q129" s="47"/>
      <c r="R129" s="18"/>
      <c r="S129" s="19"/>
      <c r="T129" s="18"/>
      <c r="U129" s="18"/>
      <c r="V129" s="20" t="s">
        <v>87</v>
      </c>
    </row>
    <row r="130" spans="1:22" s="10" customFormat="1" ht="12.6" customHeight="1" x14ac:dyDescent="0.25">
      <c r="A130" s="66" t="s">
        <v>139</v>
      </c>
      <c r="B130" s="76" t="s">
        <v>140</v>
      </c>
      <c r="C130" s="12"/>
      <c r="D130" s="13"/>
      <c r="E130" s="13"/>
      <c r="F130" s="13" t="s">
        <v>279</v>
      </c>
      <c r="G130" s="13"/>
      <c r="H130" s="14"/>
      <c r="I130" s="12"/>
      <c r="J130" s="13">
        <v>2</v>
      </c>
      <c r="K130" s="13"/>
      <c r="L130" s="15"/>
      <c r="M130" s="45">
        <v>3</v>
      </c>
      <c r="N130" s="45" t="s">
        <v>285</v>
      </c>
      <c r="O130" s="46"/>
      <c r="P130" s="78"/>
      <c r="Q130" s="47"/>
      <c r="R130" s="18"/>
      <c r="S130" s="19"/>
      <c r="T130" s="18"/>
      <c r="U130" s="18"/>
      <c r="V130" s="20" t="s">
        <v>74</v>
      </c>
    </row>
    <row r="131" spans="1:22" s="10" customFormat="1" ht="12.6" customHeight="1" x14ac:dyDescent="0.25">
      <c r="A131" s="66" t="s">
        <v>142</v>
      </c>
      <c r="B131" s="21" t="s">
        <v>141</v>
      </c>
      <c r="C131" s="12"/>
      <c r="D131" s="13"/>
      <c r="E131" s="13"/>
      <c r="F131" s="13" t="s">
        <v>279</v>
      </c>
      <c r="G131" s="13"/>
      <c r="H131" s="14"/>
      <c r="I131" s="12">
        <v>2</v>
      </c>
      <c r="J131" s="13"/>
      <c r="K131" s="13"/>
      <c r="L131" s="15"/>
      <c r="M131" s="45">
        <v>3</v>
      </c>
      <c r="N131" s="45" t="s">
        <v>284</v>
      </c>
      <c r="O131" s="71" t="s">
        <v>73</v>
      </c>
      <c r="P131" s="69" t="s">
        <v>143</v>
      </c>
      <c r="Q131" s="70" t="s">
        <v>28</v>
      </c>
      <c r="R131" s="163"/>
      <c r="S131" s="164"/>
      <c r="T131" s="18"/>
      <c r="U131" s="18"/>
      <c r="V131" s="20" t="s">
        <v>86</v>
      </c>
    </row>
    <row r="132" spans="1:22" s="10" customFormat="1" ht="12.6" customHeight="1" x14ac:dyDescent="0.2">
      <c r="A132" s="66" t="s">
        <v>7</v>
      </c>
      <c r="B132" s="77" t="s">
        <v>295</v>
      </c>
      <c r="C132" s="12"/>
      <c r="D132" s="13"/>
      <c r="E132" s="13"/>
      <c r="F132" s="13"/>
      <c r="G132" s="13"/>
      <c r="H132" s="14" t="s">
        <v>279</v>
      </c>
      <c r="I132" s="12">
        <v>2</v>
      </c>
      <c r="J132" s="13"/>
      <c r="K132" s="13"/>
      <c r="L132" s="15"/>
      <c r="M132" s="45">
        <v>3</v>
      </c>
      <c r="N132" s="45" t="s">
        <v>284</v>
      </c>
      <c r="O132" s="46"/>
      <c r="P132" s="16"/>
      <c r="Q132" s="17"/>
      <c r="R132" s="18"/>
      <c r="S132" s="19"/>
      <c r="T132" s="18"/>
      <c r="U132" s="18"/>
      <c r="V132" s="20" t="s">
        <v>82</v>
      </c>
    </row>
    <row r="133" spans="1:22" s="10" customFormat="1" ht="12.6" customHeight="1" x14ac:dyDescent="0.25">
      <c r="A133" s="66" t="s">
        <v>144</v>
      </c>
      <c r="B133" s="76" t="s">
        <v>145</v>
      </c>
      <c r="C133" s="12"/>
      <c r="D133" s="13"/>
      <c r="E133" s="13"/>
      <c r="F133" s="13"/>
      <c r="G133" s="13" t="s">
        <v>279</v>
      </c>
      <c r="H133" s="14"/>
      <c r="I133" s="12">
        <v>2</v>
      </c>
      <c r="J133" s="13"/>
      <c r="K133" s="13"/>
      <c r="L133" s="15"/>
      <c r="M133" s="45">
        <v>3</v>
      </c>
      <c r="N133" s="45" t="s">
        <v>284</v>
      </c>
      <c r="O133" s="46"/>
      <c r="P133" s="78"/>
      <c r="Q133" s="26"/>
      <c r="R133" s="18"/>
      <c r="S133" s="19"/>
      <c r="T133" s="18"/>
      <c r="U133" s="18"/>
      <c r="V133" s="20" t="s">
        <v>87</v>
      </c>
    </row>
    <row r="134" spans="1:22" s="10" customFormat="1" ht="12.6" customHeight="1" x14ac:dyDescent="0.2">
      <c r="A134" s="66" t="s">
        <v>146</v>
      </c>
      <c r="B134" s="77" t="s">
        <v>147</v>
      </c>
      <c r="C134" s="12"/>
      <c r="D134" s="13"/>
      <c r="E134" s="13"/>
      <c r="F134" s="13"/>
      <c r="G134" s="13" t="s">
        <v>279</v>
      </c>
      <c r="H134" s="14"/>
      <c r="I134" s="12"/>
      <c r="J134" s="13">
        <v>2</v>
      </c>
      <c r="K134" s="13"/>
      <c r="L134" s="15"/>
      <c r="M134" s="45">
        <v>3</v>
      </c>
      <c r="N134" s="45" t="s">
        <v>285</v>
      </c>
      <c r="O134" s="46"/>
      <c r="P134" s="78"/>
      <c r="Q134" s="26"/>
      <c r="R134" s="18"/>
      <c r="S134" s="19"/>
      <c r="T134" s="18"/>
      <c r="U134" s="18"/>
      <c r="V134" s="20" t="s">
        <v>85</v>
      </c>
    </row>
    <row r="135" spans="1:22" s="10" customFormat="1" ht="12.6" customHeight="1" x14ac:dyDescent="0.25">
      <c r="A135" s="187" t="s">
        <v>280</v>
      </c>
      <c r="B135" s="187"/>
      <c r="C135" s="29">
        <f t="shared" ref="C135:H135" si="48">SUMIF(C127:C134,"=x",$I127:$I134)+SUMIF(C127:C134,"=x",$J127:$J134)+SUMIF(C127:C134,"=x",$K127:$K134)</f>
        <v>0</v>
      </c>
      <c r="D135" s="29">
        <f t="shared" si="48"/>
        <v>0</v>
      </c>
      <c r="E135" s="29">
        <f t="shared" si="48"/>
        <v>4</v>
      </c>
      <c r="F135" s="29">
        <f t="shared" si="48"/>
        <v>6</v>
      </c>
      <c r="G135" s="29">
        <f t="shared" si="48"/>
        <v>4</v>
      </c>
      <c r="H135" s="29">
        <f t="shared" si="48"/>
        <v>2</v>
      </c>
      <c r="I135" s="188">
        <f>SUM(C135:H135)</f>
        <v>16</v>
      </c>
      <c r="J135" s="188"/>
      <c r="K135" s="188"/>
      <c r="L135" s="188"/>
      <c r="M135" s="188"/>
      <c r="N135" s="30"/>
      <c r="O135" s="72"/>
      <c r="P135" s="31"/>
      <c r="Q135" s="31"/>
      <c r="R135" s="31"/>
      <c r="S135" s="31"/>
      <c r="T135" s="31"/>
      <c r="U135" s="31"/>
      <c r="V135" s="32"/>
    </row>
    <row r="136" spans="1:22" s="10" customFormat="1" ht="12.6" customHeight="1" x14ac:dyDescent="0.25">
      <c r="A136" s="196" t="s">
        <v>281</v>
      </c>
      <c r="B136" s="196"/>
      <c r="C136" s="33">
        <f t="shared" ref="C136:H136" si="49">SUMIF(C127:C134,"=x",$M127:$M134)</f>
        <v>0</v>
      </c>
      <c r="D136" s="33">
        <f t="shared" si="49"/>
        <v>0</v>
      </c>
      <c r="E136" s="33">
        <f t="shared" si="49"/>
        <v>6</v>
      </c>
      <c r="F136" s="33">
        <f t="shared" si="49"/>
        <v>9</v>
      </c>
      <c r="G136" s="33">
        <f t="shared" si="49"/>
        <v>6</v>
      </c>
      <c r="H136" s="33">
        <f t="shared" si="49"/>
        <v>3</v>
      </c>
      <c r="I136" s="197">
        <f>SUM(C136:H136)</f>
        <v>24</v>
      </c>
      <c r="J136" s="197"/>
      <c r="K136" s="197"/>
      <c r="L136" s="197"/>
      <c r="M136" s="197"/>
      <c r="N136" s="34"/>
      <c r="O136" s="73"/>
      <c r="P136" s="31"/>
      <c r="Q136" s="31"/>
      <c r="R136" s="31"/>
      <c r="S136" s="31"/>
      <c r="T136" s="31"/>
      <c r="U136" s="31"/>
      <c r="V136" s="32"/>
    </row>
    <row r="137" spans="1:22" s="10" customFormat="1" ht="12.6" customHeight="1" x14ac:dyDescent="0.25">
      <c r="A137" s="198" t="s">
        <v>282</v>
      </c>
      <c r="B137" s="198"/>
      <c r="C137" s="36">
        <f t="shared" ref="C137:H137" si="50">COUNTIFS(C127:C134,"x",$N127:$N134,"K(5)")</f>
        <v>0</v>
      </c>
      <c r="D137" s="35">
        <f t="shared" si="50"/>
        <v>0</v>
      </c>
      <c r="E137" s="35">
        <f t="shared" si="50"/>
        <v>0</v>
      </c>
      <c r="F137" s="35">
        <f t="shared" si="50"/>
        <v>1</v>
      </c>
      <c r="G137" s="35">
        <f t="shared" si="50"/>
        <v>1</v>
      </c>
      <c r="H137" s="50">
        <f t="shared" si="50"/>
        <v>1</v>
      </c>
      <c r="I137" s="200">
        <f>SUM(C137:H137)</f>
        <v>3</v>
      </c>
      <c r="J137" s="200"/>
      <c r="K137" s="200"/>
      <c r="L137" s="200"/>
      <c r="M137" s="201"/>
      <c r="N137" s="74"/>
      <c r="O137" s="73"/>
      <c r="P137" s="31"/>
      <c r="Q137" s="31"/>
      <c r="R137" s="31"/>
      <c r="S137" s="31"/>
      <c r="T137" s="31"/>
      <c r="U137" s="31"/>
      <c r="V137" s="32"/>
    </row>
    <row r="138" spans="1:22" s="10" customFormat="1" ht="12.6" customHeight="1" x14ac:dyDescent="0.25">
      <c r="A138" s="185" t="s">
        <v>335</v>
      </c>
      <c r="B138" s="186"/>
      <c r="C138" s="40"/>
      <c r="D138" s="41"/>
      <c r="E138" s="41"/>
      <c r="F138" s="41"/>
      <c r="G138" s="41"/>
      <c r="H138" s="42"/>
      <c r="I138" s="40"/>
      <c r="J138" s="41"/>
      <c r="K138" s="41"/>
      <c r="L138" s="41"/>
      <c r="M138" s="41"/>
      <c r="N138" s="42"/>
      <c r="O138" s="41"/>
      <c r="P138" s="178"/>
      <c r="Q138" s="178"/>
      <c r="R138" s="43"/>
      <c r="S138" s="43"/>
      <c r="T138" s="43"/>
      <c r="U138" s="43"/>
      <c r="V138" s="44"/>
    </row>
    <row r="139" spans="1:22" s="10" customFormat="1" ht="12.6" customHeight="1" x14ac:dyDescent="0.25">
      <c r="A139" s="66" t="s">
        <v>148</v>
      </c>
      <c r="B139" s="21" t="s">
        <v>50</v>
      </c>
      <c r="C139" s="12"/>
      <c r="D139" s="13"/>
      <c r="E139" s="13" t="s">
        <v>138</v>
      </c>
      <c r="F139" s="13"/>
      <c r="G139" s="13"/>
      <c r="H139" s="14"/>
      <c r="I139" s="12"/>
      <c r="J139" s="13"/>
      <c r="K139" s="13">
        <v>2</v>
      </c>
      <c r="L139" s="15"/>
      <c r="M139" s="45">
        <v>3</v>
      </c>
      <c r="N139" s="45" t="s">
        <v>285</v>
      </c>
      <c r="O139" s="46"/>
      <c r="P139" s="78"/>
      <c r="Q139" s="26"/>
      <c r="R139" s="18"/>
      <c r="S139" s="19"/>
      <c r="T139" s="18"/>
      <c r="U139" s="18"/>
      <c r="V139" s="20" t="s">
        <v>86</v>
      </c>
    </row>
    <row r="140" spans="1:22" s="10" customFormat="1" ht="12.6" customHeight="1" x14ac:dyDescent="0.25">
      <c r="A140" s="66" t="s">
        <v>149</v>
      </c>
      <c r="B140" s="21" t="s">
        <v>49</v>
      </c>
      <c r="C140" s="12"/>
      <c r="D140" s="13"/>
      <c r="E140" s="13"/>
      <c r="F140" s="13" t="s">
        <v>138</v>
      </c>
      <c r="G140" s="13"/>
      <c r="H140" s="14"/>
      <c r="I140" s="12"/>
      <c r="J140" s="13"/>
      <c r="K140" s="13">
        <v>2</v>
      </c>
      <c r="L140" s="15"/>
      <c r="M140" s="45">
        <v>3</v>
      </c>
      <c r="N140" s="45" t="s">
        <v>285</v>
      </c>
      <c r="O140" s="45"/>
      <c r="P140" s="157"/>
      <c r="Q140" s="158"/>
      <c r="R140" s="18"/>
      <c r="S140" s="19"/>
      <c r="T140" s="18"/>
      <c r="U140" s="18"/>
      <c r="V140" s="20" t="s">
        <v>86</v>
      </c>
    </row>
    <row r="141" spans="1:22" s="10" customFormat="1" ht="12.6" customHeight="1" x14ac:dyDescent="0.25">
      <c r="A141" s="66" t="s">
        <v>150</v>
      </c>
      <c r="B141" s="76" t="s">
        <v>151</v>
      </c>
      <c r="C141" s="12"/>
      <c r="D141" s="13"/>
      <c r="E141" s="13"/>
      <c r="F141" s="13" t="s">
        <v>138</v>
      </c>
      <c r="G141" s="13"/>
      <c r="H141" s="14"/>
      <c r="I141" s="12"/>
      <c r="J141" s="13">
        <v>2</v>
      </c>
      <c r="K141" s="13"/>
      <c r="L141" s="15"/>
      <c r="M141" s="45">
        <v>3</v>
      </c>
      <c r="N141" s="45" t="s">
        <v>285</v>
      </c>
      <c r="O141" s="46"/>
      <c r="P141" s="78"/>
      <c r="Q141" s="26"/>
      <c r="R141" s="18"/>
      <c r="S141" s="19"/>
      <c r="T141" s="18"/>
      <c r="U141" s="18"/>
      <c r="V141" s="20" t="s">
        <v>136</v>
      </c>
    </row>
    <row r="142" spans="1:22" s="10" customFormat="1" ht="12.6" customHeight="1" x14ac:dyDescent="0.25">
      <c r="A142" s="66" t="s">
        <v>152</v>
      </c>
      <c r="B142" s="76" t="s">
        <v>153</v>
      </c>
      <c r="C142" s="12"/>
      <c r="D142" s="13"/>
      <c r="E142" s="13" t="s">
        <v>138</v>
      </c>
      <c r="F142" s="13"/>
      <c r="G142" s="13"/>
      <c r="H142" s="14"/>
      <c r="I142" s="12"/>
      <c r="J142" s="13">
        <v>2</v>
      </c>
      <c r="K142" s="13"/>
      <c r="L142" s="15"/>
      <c r="M142" s="45">
        <v>3</v>
      </c>
      <c r="N142" s="45" t="s">
        <v>285</v>
      </c>
      <c r="O142" s="46"/>
      <c r="P142" s="78"/>
      <c r="Q142" s="26"/>
      <c r="R142" s="18"/>
      <c r="S142" s="19"/>
      <c r="T142" s="18"/>
      <c r="U142" s="18"/>
      <c r="V142" s="20" t="s">
        <v>91</v>
      </c>
    </row>
    <row r="143" spans="1:22" s="10" customFormat="1" ht="12.6" customHeight="1" x14ac:dyDescent="0.25">
      <c r="A143" s="66" t="s">
        <v>10</v>
      </c>
      <c r="B143" s="21" t="s">
        <v>52</v>
      </c>
      <c r="C143" s="12"/>
      <c r="D143" s="13"/>
      <c r="E143" s="13"/>
      <c r="F143" s="13"/>
      <c r="G143" s="13" t="s">
        <v>138</v>
      </c>
      <c r="H143" s="14"/>
      <c r="I143" s="12"/>
      <c r="J143" s="13">
        <v>2</v>
      </c>
      <c r="K143" s="13"/>
      <c r="L143" s="15"/>
      <c r="M143" s="45">
        <v>3</v>
      </c>
      <c r="N143" s="45" t="s">
        <v>285</v>
      </c>
      <c r="O143" s="46"/>
      <c r="P143" s="16"/>
      <c r="Q143" s="17"/>
      <c r="R143" s="18"/>
      <c r="S143" s="19"/>
      <c r="T143" s="18"/>
      <c r="U143" s="18"/>
      <c r="V143" s="20" t="s">
        <v>85</v>
      </c>
    </row>
    <row r="144" spans="1:22" s="10" customFormat="1" ht="12.6" customHeight="1" x14ac:dyDescent="0.25">
      <c r="A144" s="66" t="s">
        <v>154</v>
      </c>
      <c r="B144" s="76" t="s">
        <v>155</v>
      </c>
      <c r="C144" s="12"/>
      <c r="D144" s="13"/>
      <c r="E144" s="13"/>
      <c r="F144" s="13"/>
      <c r="G144" s="13" t="s">
        <v>138</v>
      </c>
      <c r="H144" s="14"/>
      <c r="I144" s="12">
        <v>2</v>
      </c>
      <c r="J144" s="13"/>
      <c r="K144" s="13"/>
      <c r="L144" s="15"/>
      <c r="M144" s="45">
        <v>3</v>
      </c>
      <c r="N144" s="45" t="s">
        <v>284</v>
      </c>
      <c r="O144" s="46"/>
      <c r="P144" s="16"/>
      <c r="Q144" s="17"/>
      <c r="R144" s="18"/>
      <c r="S144" s="19"/>
      <c r="T144" s="18"/>
      <c r="U144" s="18"/>
      <c r="V144" s="20" t="s">
        <v>83</v>
      </c>
    </row>
    <row r="145" spans="1:22" s="10" customFormat="1" ht="12.6" customHeight="1" x14ac:dyDescent="0.25">
      <c r="A145" s="66" t="s">
        <v>156</v>
      </c>
      <c r="B145" s="76" t="s">
        <v>157</v>
      </c>
      <c r="C145" s="12"/>
      <c r="D145" s="13"/>
      <c r="E145" s="13"/>
      <c r="F145" s="13"/>
      <c r="G145" s="13"/>
      <c r="H145" s="14" t="s">
        <v>138</v>
      </c>
      <c r="I145" s="12"/>
      <c r="J145" s="13">
        <v>2</v>
      </c>
      <c r="K145" s="13"/>
      <c r="L145" s="15"/>
      <c r="M145" s="45">
        <v>3</v>
      </c>
      <c r="N145" s="45" t="s">
        <v>285</v>
      </c>
      <c r="O145" s="46"/>
      <c r="P145" s="16"/>
      <c r="Q145" s="17"/>
      <c r="R145" s="18"/>
      <c r="S145" s="19"/>
      <c r="T145" s="18"/>
      <c r="U145" s="18"/>
      <c r="V145" s="20" t="s">
        <v>127</v>
      </c>
    </row>
    <row r="146" spans="1:22" s="10" customFormat="1" ht="12.6" customHeight="1" x14ac:dyDescent="0.2">
      <c r="A146" s="66"/>
      <c r="B146" s="77" t="s">
        <v>296</v>
      </c>
      <c r="C146" s="12"/>
      <c r="D146" s="13"/>
      <c r="E146" s="13"/>
      <c r="F146" s="13"/>
      <c r="G146" s="13"/>
      <c r="H146" s="14"/>
      <c r="I146" s="12"/>
      <c r="J146" s="13"/>
      <c r="K146" s="13"/>
      <c r="L146" s="15"/>
      <c r="M146" s="45">
        <v>12</v>
      </c>
      <c r="N146" s="45"/>
      <c r="O146" s="46"/>
      <c r="P146" s="16"/>
      <c r="Q146" s="17"/>
      <c r="R146" s="18"/>
      <c r="S146" s="19"/>
      <c r="T146" s="18"/>
      <c r="U146" s="18"/>
      <c r="V146" s="20" t="s">
        <v>82</v>
      </c>
    </row>
    <row r="147" spans="1:22" s="10" customFormat="1" ht="12.6" customHeight="1" x14ac:dyDescent="0.25">
      <c r="A147" s="187" t="s">
        <v>280</v>
      </c>
      <c r="B147" s="187"/>
      <c r="C147" s="51">
        <f t="shared" ref="C147:H147" si="51">SUMIF(C139:C146,"=x",$I139:$I146)+SUMIF(C139:C146,"=x",$J139:$J146)+SUMIF(C139:C146,"=x",$K139:$K146)</f>
        <v>0</v>
      </c>
      <c r="D147" s="52">
        <f t="shared" si="51"/>
        <v>0</v>
      </c>
      <c r="E147" s="52">
        <f t="shared" si="51"/>
        <v>0</v>
      </c>
      <c r="F147" s="52">
        <f t="shared" si="51"/>
        <v>0</v>
      </c>
      <c r="G147" s="52">
        <f t="shared" si="51"/>
        <v>0</v>
      </c>
      <c r="H147" s="53">
        <f t="shared" si="51"/>
        <v>0</v>
      </c>
      <c r="I147" s="188">
        <f>SUM(C147:H147)</f>
        <v>0</v>
      </c>
      <c r="J147" s="188"/>
      <c r="K147" s="188"/>
      <c r="L147" s="188"/>
      <c r="M147" s="188"/>
      <c r="N147" s="30"/>
      <c r="O147" s="72"/>
      <c r="P147" s="31"/>
      <c r="Q147" s="31"/>
      <c r="R147" s="31"/>
      <c r="S147" s="31"/>
      <c r="T147" s="31"/>
      <c r="U147" s="31"/>
      <c r="V147" s="32"/>
    </row>
    <row r="148" spans="1:22" s="10" customFormat="1" ht="12.6" customHeight="1" x14ac:dyDescent="0.25">
      <c r="A148" s="196" t="s">
        <v>287</v>
      </c>
      <c r="B148" s="196"/>
      <c r="C148" s="54">
        <f t="shared" ref="C148:H148" si="52">SUMIF(C139:C146,"=x",$M139:$M146)</f>
        <v>0</v>
      </c>
      <c r="D148" s="55">
        <f t="shared" si="52"/>
        <v>0</v>
      </c>
      <c r="E148" s="55">
        <f t="shared" si="52"/>
        <v>0</v>
      </c>
      <c r="F148" s="55">
        <f t="shared" si="52"/>
        <v>0</v>
      </c>
      <c r="G148" s="55">
        <f t="shared" si="52"/>
        <v>0</v>
      </c>
      <c r="H148" s="56">
        <f t="shared" si="52"/>
        <v>0</v>
      </c>
      <c r="I148" s="197">
        <v>15</v>
      </c>
      <c r="J148" s="197"/>
      <c r="K148" s="197"/>
      <c r="L148" s="197"/>
      <c r="M148" s="197"/>
      <c r="N148" s="30"/>
      <c r="O148" s="73"/>
      <c r="P148" s="31"/>
      <c r="Q148" s="31"/>
      <c r="R148" s="31"/>
      <c r="S148" s="31"/>
      <c r="T148" s="31"/>
      <c r="U148" s="31"/>
      <c r="V148" s="32"/>
    </row>
    <row r="149" spans="1:22" s="10" customFormat="1" ht="12.6" customHeight="1" x14ac:dyDescent="0.25">
      <c r="A149" s="198" t="s">
        <v>282</v>
      </c>
      <c r="B149" s="198"/>
      <c r="C149" s="36">
        <f t="shared" ref="C149:H149" si="53">COUNTIFS(C139:C146,"x",$N139:$N146,"K(5)")</f>
        <v>0</v>
      </c>
      <c r="D149" s="57">
        <f t="shared" si="53"/>
        <v>0</v>
      </c>
      <c r="E149" s="57">
        <f t="shared" si="53"/>
        <v>0</v>
      </c>
      <c r="F149" s="57">
        <f t="shared" si="53"/>
        <v>0</v>
      </c>
      <c r="G149" s="57">
        <f t="shared" si="53"/>
        <v>0</v>
      </c>
      <c r="H149" s="58">
        <f t="shared" si="53"/>
        <v>0</v>
      </c>
      <c r="I149" s="188">
        <f t="shared" ref="I149" si="54">SUM(C149:H149)</f>
        <v>0</v>
      </c>
      <c r="J149" s="188"/>
      <c r="K149" s="188"/>
      <c r="L149" s="188"/>
      <c r="M149" s="188"/>
      <c r="N149" s="30"/>
      <c r="O149" s="73"/>
      <c r="P149" s="31"/>
      <c r="Q149" s="31"/>
      <c r="R149" s="31"/>
      <c r="S149" s="31"/>
      <c r="T149" s="31"/>
      <c r="U149" s="31"/>
      <c r="V149" s="32"/>
    </row>
    <row r="150" spans="1:22" s="10" customFormat="1" ht="12.6" customHeight="1" x14ac:dyDescent="0.25">
      <c r="A150" s="39" t="s">
        <v>297</v>
      </c>
      <c r="B150" s="67"/>
      <c r="C150" s="40"/>
      <c r="D150" s="41"/>
      <c r="E150" s="41"/>
      <c r="F150" s="41"/>
      <c r="G150" s="41"/>
      <c r="H150" s="42"/>
      <c r="I150" s="40"/>
      <c r="J150" s="41"/>
      <c r="K150" s="41"/>
      <c r="L150" s="41"/>
      <c r="M150" s="41"/>
      <c r="N150" s="42"/>
      <c r="O150" s="41"/>
      <c r="P150" s="178"/>
      <c r="Q150" s="178"/>
      <c r="R150" s="43"/>
      <c r="S150" s="43"/>
      <c r="T150" s="43"/>
      <c r="U150" s="43"/>
      <c r="V150" s="44"/>
    </row>
    <row r="151" spans="1:22" s="10" customFormat="1" ht="12.6" customHeight="1" x14ac:dyDescent="0.25">
      <c r="A151" s="185" t="s">
        <v>298</v>
      </c>
      <c r="B151" s="209"/>
      <c r="C151" s="40"/>
      <c r="D151" s="41"/>
      <c r="E151" s="41"/>
      <c r="F151" s="41"/>
      <c r="G151" s="41"/>
      <c r="H151" s="42"/>
      <c r="I151" s="40"/>
      <c r="J151" s="41"/>
      <c r="K151" s="41"/>
      <c r="L151" s="41"/>
      <c r="M151" s="41"/>
      <c r="N151" s="42"/>
      <c r="O151" s="41"/>
      <c r="P151" s="178"/>
      <c r="Q151" s="178"/>
      <c r="R151" s="43"/>
      <c r="S151" s="43"/>
      <c r="T151" s="43"/>
      <c r="U151" s="43"/>
      <c r="V151" s="44"/>
    </row>
    <row r="152" spans="1:22" s="10" customFormat="1" ht="12.6" customHeight="1" x14ac:dyDescent="0.25">
      <c r="A152" s="185" t="s">
        <v>336</v>
      </c>
      <c r="B152" s="186"/>
      <c r="C152" s="40"/>
      <c r="D152" s="41"/>
      <c r="E152" s="41"/>
      <c r="F152" s="41"/>
      <c r="G152" s="41"/>
      <c r="H152" s="42"/>
      <c r="I152" s="40"/>
      <c r="J152" s="41"/>
      <c r="K152" s="41"/>
      <c r="L152" s="41"/>
      <c r="M152" s="41"/>
      <c r="N152" s="42"/>
      <c r="O152" s="41"/>
      <c r="P152" s="178"/>
      <c r="Q152" s="178"/>
      <c r="R152" s="43"/>
      <c r="S152" s="43"/>
      <c r="T152" s="43"/>
      <c r="U152" s="43"/>
      <c r="V152" s="44"/>
    </row>
    <row r="153" spans="1:22" s="10" customFormat="1" ht="12.6" customHeight="1" x14ac:dyDescent="0.25">
      <c r="A153" s="66" t="s">
        <v>158</v>
      </c>
      <c r="B153" s="81" t="s">
        <v>159</v>
      </c>
      <c r="C153" s="12"/>
      <c r="D153" s="13"/>
      <c r="E153" s="13" t="s">
        <v>279</v>
      </c>
      <c r="F153" s="13"/>
      <c r="G153" s="79"/>
      <c r="H153" s="14"/>
      <c r="I153" s="12"/>
      <c r="J153" s="13"/>
      <c r="K153" s="13">
        <v>2</v>
      </c>
      <c r="L153" s="15"/>
      <c r="M153" s="45">
        <v>3</v>
      </c>
      <c r="N153" s="45" t="s">
        <v>285</v>
      </c>
      <c r="O153" s="46"/>
      <c r="P153" s="78"/>
      <c r="Q153" s="26"/>
      <c r="R153" s="18"/>
      <c r="S153" s="19"/>
      <c r="T153" s="18"/>
      <c r="U153" s="18"/>
      <c r="V153" s="165" t="s">
        <v>78</v>
      </c>
    </row>
    <row r="154" spans="1:22" s="10" customFormat="1" ht="12.6" customHeight="1" x14ac:dyDescent="0.25">
      <c r="A154" s="66" t="s">
        <v>160</v>
      </c>
      <c r="B154" s="81" t="s">
        <v>161</v>
      </c>
      <c r="C154" s="12"/>
      <c r="D154" s="13"/>
      <c r="E154" s="13" t="s">
        <v>279</v>
      </c>
      <c r="F154" s="13"/>
      <c r="G154" s="79"/>
      <c r="H154" s="14"/>
      <c r="I154" s="12"/>
      <c r="J154" s="13">
        <v>2</v>
      </c>
      <c r="K154" s="13"/>
      <c r="L154" s="15"/>
      <c r="M154" s="45">
        <v>3</v>
      </c>
      <c r="N154" s="45" t="s">
        <v>285</v>
      </c>
      <c r="O154" s="46"/>
      <c r="P154" s="78"/>
      <c r="Q154" s="26"/>
      <c r="R154" s="18"/>
      <c r="S154" s="19"/>
      <c r="T154" s="18"/>
      <c r="U154" s="18"/>
      <c r="V154" s="170" t="s">
        <v>92</v>
      </c>
    </row>
    <row r="155" spans="1:22" s="10" customFormat="1" ht="12.6" customHeight="1" x14ac:dyDescent="0.25">
      <c r="A155" s="66" t="s">
        <v>162</v>
      </c>
      <c r="B155" s="81" t="s">
        <v>163</v>
      </c>
      <c r="C155" s="12"/>
      <c r="D155" s="13"/>
      <c r="E155" s="13"/>
      <c r="F155" s="13" t="s">
        <v>279</v>
      </c>
      <c r="G155" s="79"/>
      <c r="H155" s="14"/>
      <c r="I155" s="12"/>
      <c r="J155" s="13">
        <v>2</v>
      </c>
      <c r="K155" s="13"/>
      <c r="L155" s="15"/>
      <c r="M155" s="45">
        <v>3</v>
      </c>
      <c r="N155" s="45" t="s">
        <v>285</v>
      </c>
      <c r="O155" s="46"/>
      <c r="P155" s="78"/>
      <c r="Q155" s="26"/>
      <c r="R155" s="18"/>
      <c r="S155" s="19"/>
      <c r="T155" s="18"/>
      <c r="U155" s="18"/>
      <c r="V155" s="165" t="s">
        <v>92</v>
      </c>
    </row>
    <row r="156" spans="1:22" s="10" customFormat="1" ht="12.6" customHeight="1" x14ac:dyDescent="0.25">
      <c r="A156" s="66" t="s">
        <v>164</v>
      </c>
      <c r="B156" s="81" t="s">
        <v>165</v>
      </c>
      <c r="C156" s="12"/>
      <c r="D156" s="13"/>
      <c r="E156" s="13"/>
      <c r="F156" s="13" t="s">
        <v>279</v>
      </c>
      <c r="G156" s="79"/>
      <c r="H156" s="14"/>
      <c r="I156" s="12"/>
      <c r="J156" s="13">
        <v>2</v>
      </c>
      <c r="K156" s="13"/>
      <c r="L156" s="15"/>
      <c r="M156" s="45">
        <v>3</v>
      </c>
      <c r="N156" s="45" t="s">
        <v>285</v>
      </c>
      <c r="O156" s="46"/>
      <c r="P156" s="78"/>
      <c r="Q156" s="26"/>
      <c r="R156" s="18"/>
      <c r="S156" s="19"/>
      <c r="T156" s="18"/>
      <c r="U156" s="18"/>
      <c r="V156" s="165" t="s">
        <v>77</v>
      </c>
    </row>
    <row r="157" spans="1:22" s="10" customFormat="1" ht="12.6" customHeight="1" x14ac:dyDescent="0.25">
      <c r="A157" s="66" t="s">
        <v>11</v>
      </c>
      <c r="B157" s="21" t="s">
        <v>53</v>
      </c>
      <c r="C157" s="12"/>
      <c r="D157" s="13"/>
      <c r="E157" s="13"/>
      <c r="F157" s="13"/>
      <c r="G157" s="13" t="s">
        <v>279</v>
      </c>
      <c r="H157" s="14"/>
      <c r="I157" s="12"/>
      <c r="J157" s="13">
        <v>2</v>
      </c>
      <c r="K157" s="13"/>
      <c r="L157" s="15"/>
      <c r="M157" s="45">
        <v>3</v>
      </c>
      <c r="N157" s="45" t="s">
        <v>285</v>
      </c>
      <c r="O157" s="46"/>
      <c r="P157" s="78"/>
      <c r="Q157" s="19"/>
      <c r="R157" s="18"/>
      <c r="S157" s="19"/>
      <c r="T157" s="18"/>
      <c r="U157" s="18"/>
      <c r="V157" s="20" t="s">
        <v>84</v>
      </c>
    </row>
    <row r="158" spans="1:22" s="10" customFormat="1" ht="12.6" customHeight="1" x14ac:dyDescent="0.25">
      <c r="A158" s="66" t="s">
        <v>166</v>
      </c>
      <c r="B158" s="81" t="s">
        <v>167</v>
      </c>
      <c r="C158" s="12"/>
      <c r="D158" s="13"/>
      <c r="E158" s="13"/>
      <c r="F158" s="13"/>
      <c r="G158" s="13" t="s">
        <v>279</v>
      </c>
      <c r="H158" s="14"/>
      <c r="I158" s="12"/>
      <c r="J158" s="13"/>
      <c r="K158" s="13">
        <v>2</v>
      </c>
      <c r="L158" s="15"/>
      <c r="M158" s="45">
        <v>3</v>
      </c>
      <c r="N158" s="45" t="s">
        <v>285</v>
      </c>
      <c r="O158" s="46"/>
      <c r="P158" s="78"/>
      <c r="Q158" s="19"/>
      <c r="R158" s="18"/>
      <c r="S158" s="19"/>
      <c r="T158" s="18"/>
      <c r="U158" s="18"/>
      <c r="V158" s="165" t="s">
        <v>92</v>
      </c>
    </row>
    <row r="159" spans="1:22" s="10" customFormat="1" ht="12.6" customHeight="1" x14ac:dyDescent="0.25">
      <c r="A159" s="66" t="s">
        <v>168</v>
      </c>
      <c r="B159" s="81" t="s">
        <v>169</v>
      </c>
      <c r="C159" s="12"/>
      <c r="D159" s="13"/>
      <c r="E159" s="13"/>
      <c r="F159" s="13"/>
      <c r="G159" s="13" t="s">
        <v>279</v>
      </c>
      <c r="H159" s="14"/>
      <c r="I159" s="12"/>
      <c r="J159" s="13">
        <v>2</v>
      </c>
      <c r="K159" s="13"/>
      <c r="L159" s="15"/>
      <c r="M159" s="45">
        <v>3</v>
      </c>
      <c r="N159" s="45" t="s">
        <v>285</v>
      </c>
      <c r="O159" s="46"/>
      <c r="P159" s="78"/>
      <c r="Q159" s="19"/>
      <c r="R159" s="18"/>
      <c r="S159" s="19"/>
      <c r="T159" s="18"/>
      <c r="U159" s="18"/>
      <c r="V159" s="165" t="s">
        <v>78</v>
      </c>
    </row>
    <row r="160" spans="1:22" s="10" customFormat="1" ht="12.6" customHeight="1" x14ac:dyDescent="0.25">
      <c r="A160" s="66" t="s">
        <v>170</v>
      </c>
      <c r="B160" s="81" t="s">
        <v>171</v>
      </c>
      <c r="C160" s="12"/>
      <c r="D160" s="13"/>
      <c r="E160" s="13"/>
      <c r="F160" s="13"/>
      <c r="G160" s="13"/>
      <c r="H160" s="14" t="s">
        <v>279</v>
      </c>
      <c r="I160" s="12"/>
      <c r="J160" s="13">
        <v>2</v>
      </c>
      <c r="K160" s="13"/>
      <c r="L160" s="15"/>
      <c r="M160" s="45">
        <v>3</v>
      </c>
      <c r="N160" s="45" t="s">
        <v>285</v>
      </c>
      <c r="O160" s="46"/>
      <c r="P160" s="78"/>
      <c r="Q160" s="19"/>
      <c r="R160" s="18"/>
      <c r="S160" s="19"/>
      <c r="T160" s="18"/>
      <c r="U160" s="18"/>
      <c r="V160" s="165" t="s">
        <v>84</v>
      </c>
    </row>
    <row r="161" spans="1:22" s="10" customFormat="1" ht="12.6" customHeight="1" x14ac:dyDescent="0.25">
      <c r="A161" s="66" t="s">
        <v>172</v>
      </c>
      <c r="B161" s="81" t="s">
        <v>173</v>
      </c>
      <c r="C161" s="12"/>
      <c r="D161" s="13"/>
      <c r="E161" s="13"/>
      <c r="F161" s="13"/>
      <c r="G161" s="13"/>
      <c r="H161" s="14" t="s">
        <v>279</v>
      </c>
      <c r="I161" s="12"/>
      <c r="J161" s="13">
        <v>2</v>
      </c>
      <c r="K161" s="13"/>
      <c r="L161" s="15"/>
      <c r="M161" s="45">
        <v>3</v>
      </c>
      <c r="N161" s="45" t="s">
        <v>285</v>
      </c>
      <c r="O161" s="46"/>
      <c r="P161" s="78"/>
      <c r="Q161" s="19"/>
      <c r="R161" s="18"/>
      <c r="S161" s="19"/>
      <c r="T161" s="18"/>
      <c r="U161" s="18"/>
      <c r="V161" s="170" t="s">
        <v>76</v>
      </c>
    </row>
    <row r="162" spans="1:22" s="10" customFormat="1" ht="12.6" customHeight="1" x14ac:dyDescent="0.25">
      <c r="A162" s="187" t="s">
        <v>280</v>
      </c>
      <c r="B162" s="187"/>
      <c r="C162" s="29">
        <f t="shared" ref="C162:H162" si="55">SUMIF(C153:C161,"=x",$I153:$I161)+SUMIF(C153:C161,"=x",$J153:$J161)+SUMIF(C153:C161,"=x",$K153:$K161)</f>
        <v>0</v>
      </c>
      <c r="D162" s="29">
        <f t="shared" si="55"/>
        <v>0</v>
      </c>
      <c r="E162" s="29">
        <f t="shared" si="55"/>
        <v>4</v>
      </c>
      <c r="F162" s="29">
        <f t="shared" si="55"/>
        <v>4</v>
      </c>
      <c r="G162" s="29">
        <f t="shared" si="55"/>
        <v>6</v>
      </c>
      <c r="H162" s="29">
        <f t="shared" si="55"/>
        <v>4</v>
      </c>
      <c r="I162" s="188">
        <f>SUM(C162:H162)</f>
        <v>18</v>
      </c>
      <c r="J162" s="188"/>
      <c r="K162" s="188"/>
      <c r="L162" s="188"/>
      <c r="M162" s="188"/>
      <c r="N162" s="30"/>
      <c r="O162" s="72"/>
      <c r="P162" s="31"/>
      <c r="Q162" s="31"/>
      <c r="R162" s="31"/>
      <c r="S162" s="31"/>
      <c r="T162" s="31"/>
      <c r="U162" s="31"/>
      <c r="V162" s="32"/>
    </row>
    <row r="163" spans="1:22" s="10" customFormat="1" ht="12.6" customHeight="1" x14ac:dyDescent="0.25">
      <c r="A163" s="196" t="s">
        <v>281</v>
      </c>
      <c r="B163" s="196"/>
      <c r="C163" s="33">
        <f t="shared" ref="C163:H163" si="56">SUMIF(C153:C161,"=x",$M153:$M161)</f>
        <v>0</v>
      </c>
      <c r="D163" s="33">
        <f t="shared" si="56"/>
        <v>0</v>
      </c>
      <c r="E163" s="33">
        <f t="shared" si="56"/>
        <v>6</v>
      </c>
      <c r="F163" s="33">
        <f t="shared" si="56"/>
        <v>6</v>
      </c>
      <c r="G163" s="33">
        <f t="shared" si="56"/>
        <v>9</v>
      </c>
      <c r="H163" s="33">
        <f t="shared" si="56"/>
        <v>6</v>
      </c>
      <c r="I163" s="197">
        <f>SUM(C163:H163)</f>
        <v>27</v>
      </c>
      <c r="J163" s="197"/>
      <c r="K163" s="197"/>
      <c r="L163" s="197"/>
      <c r="M163" s="197"/>
      <c r="N163" s="34"/>
      <c r="O163" s="73"/>
      <c r="P163" s="31"/>
      <c r="Q163" s="31"/>
      <c r="R163" s="31"/>
      <c r="S163" s="31"/>
      <c r="T163" s="31"/>
      <c r="U163" s="31"/>
      <c r="V163" s="32"/>
    </row>
    <row r="164" spans="1:22" s="10" customFormat="1" ht="12.6" customHeight="1" x14ac:dyDescent="0.25">
      <c r="A164" s="198" t="s">
        <v>282</v>
      </c>
      <c r="B164" s="198"/>
      <c r="C164" s="36">
        <f t="shared" ref="C164:H164" si="57">COUNTIFS(C153:C161,"x",$N153:$N161,"K(5)")</f>
        <v>0</v>
      </c>
      <c r="D164" s="35">
        <f t="shared" si="57"/>
        <v>0</v>
      </c>
      <c r="E164" s="35">
        <f t="shared" si="57"/>
        <v>0</v>
      </c>
      <c r="F164" s="35">
        <f t="shared" si="57"/>
        <v>0</v>
      </c>
      <c r="G164" s="35">
        <f t="shared" si="57"/>
        <v>0</v>
      </c>
      <c r="H164" s="50">
        <f t="shared" si="57"/>
        <v>0</v>
      </c>
      <c r="I164" s="197">
        <f>SUM(C164:H164)</f>
        <v>0</v>
      </c>
      <c r="J164" s="197"/>
      <c r="K164" s="197"/>
      <c r="L164" s="197"/>
      <c r="M164" s="197"/>
      <c r="N164" s="74"/>
      <c r="O164" s="73"/>
      <c r="P164" s="31"/>
      <c r="Q164" s="31"/>
      <c r="R164" s="31"/>
      <c r="S164" s="31"/>
      <c r="T164" s="31"/>
      <c r="U164" s="31"/>
      <c r="V164" s="32"/>
    </row>
    <row r="165" spans="1:22" s="10" customFormat="1" ht="12.6" customHeight="1" x14ac:dyDescent="0.25">
      <c r="A165" s="185" t="s">
        <v>337</v>
      </c>
      <c r="B165" s="186"/>
      <c r="C165" s="40"/>
      <c r="D165" s="41"/>
      <c r="E165" s="41"/>
      <c r="F165" s="41"/>
      <c r="G165" s="41"/>
      <c r="H165" s="42"/>
      <c r="I165" s="40"/>
      <c r="J165" s="41"/>
      <c r="K165" s="41"/>
      <c r="L165" s="41"/>
      <c r="M165" s="41"/>
      <c r="N165" s="42"/>
      <c r="O165" s="41"/>
      <c r="P165" s="178"/>
      <c r="Q165" s="178"/>
      <c r="R165" s="43"/>
      <c r="S165" s="43"/>
      <c r="T165" s="43"/>
      <c r="U165" s="43"/>
      <c r="V165" s="44"/>
    </row>
    <row r="166" spans="1:22" s="10" customFormat="1" ht="12.6" customHeight="1" x14ac:dyDescent="0.25">
      <c r="A166" s="66" t="s">
        <v>6</v>
      </c>
      <c r="B166" s="21" t="s">
        <v>42</v>
      </c>
      <c r="C166" s="12"/>
      <c r="D166" s="13"/>
      <c r="E166" s="13" t="s">
        <v>138</v>
      </c>
      <c r="F166" s="13"/>
      <c r="G166" s="13"/>
      <c r="H166" s="14"/>
      <c r="I166" s="12">
        <v>2</v>
      </c>
      <c r="J166" s="13"/>
      <c r="K166" s="13"/>
      <c r="L166" s="15"/>
      <c r="M166" s="45">
        <v>3</v>
      </c>
      <c r="N166" s="45" t="s">
        <v>284</v>
      </c>
      <c r="O166" s="46"/>
      <c r="P166" s="78"/>
      <c r="Q166" s="47"/>
      <c r="R166" s="18"/>
      <c r="S166" s="19"/>
      <c r="T166" s="18"/>
      <c r="U166" s="18"/>
      <c r="V166" s="20" t="s">
        <v>90</v>
      </c>
    </row>
    <row r="167" spans="1:22" s="80" customFormat="1" ht="12.6" customHeight="1" x14ac:dyDescent="0.25">
      <c r="A167" s="66" t="s">
        <v>174</v>
      </c>
      <c r="B167" s="81" t="s">
        <v>175</v>
      </c>
      <c r="C167" s="12"/>
      <c r="D167" s="13"/>
      <c r="E167" s="13" t="s">
        <v>138</v>
      </c>
      <c r="F167" s="13"/>
      <c r="G167" s="13"/>
      <c r="H167" s="14"/>
      <c r="I167" s="12">
        <v>2</v>
      </c>
      <c r="J167" s="13"/>
      <c r="K167" s="13"/>
      <c r="L167" s="15"/>
      <c r="M167" s="45">
        <v>3</v>
      </c>
      <c r="N167" s="45" t="s">
        <v>284</v>
      </c>
      <c r="O167" s="46"/>
      <c r="P167" s="78"/>
      <c r="Q167" s="47"/>
      <c r="R167" s="18"/>
      <c r="S167" s="19"/>
      <c r="T167" s="18"/>
      <c r="U167" s="18"/>
      <c r="V167" s="165" t="s">
        <v>92</v>
      </c>
    </row>
    <row r="168" spans="1:22" s="10" customFormat="1" ht="12.6" customHeight="1" x14ac:dyDescent="0.25">
      <c r="A168" s="66" t="s">
        <v>9</v>
      </c>
      <c r="B168" s="21" t="s">
        <v>44</v>
      </c>
      <c r="C168" s="12"/>
      <c r="D168" s="13"/>
      <c r="E168" s="13"/>
      <c r="F168" s="13" t="s">
        <v>138</v>
      </c>
      <c r="G168" s="13"/>
      <c r="H168" s="14"/>
      <c r="I168" s="12"/>
      <c r="J168" s="13">
        <v>2</v>
      </c>
      <c r="K168" s="13"/>
      <c r="L168" s="15"/>
      <c r="M168" s="45">
        <v>3</v>
      </c>
      <c r="N168" s="45" t="s">
        <v>285</v>
      </c>
      <c r="O168" s="46"/>
      <c r="P168" s="78"/>
      <c r="Q168" s="26"/>
      <c r="R168" s="18"/>
      <c r="S168" s="19"/>
      <c r="T168" s="18"/>
      <c r="U168" s="18"/>
      <c r="V168" s="20" t="s">
        <v>89</v>
      </c>
    </row>
    <row r="169" spans="1:22" s="80" customFormat="1" ht="12.6" customHeight="1" x14ac:dyDescent="0.25">
      <c r="A169" s="66" t="s">
        <v>176</v>
      </c>
      <c r="B169" s="81" t="s">
        <v>177</v>
      </c>
      <c r="C169" s="12"/>
      <c r="D169" s="13"/>
      <c r="E169" s="13"/>
      <c r="F169" s="13" t="s">
        <v>138</v>
      </c>
      <c r="G169" s="13"/>
      <c r="H169" s="14"/>
      <c r="I169" s="12"/>
      <c r="J169" s="13">
        <v>2</v>
      </c>
      <c r="K169" s="13"/>
      <c r="L169" s="15"/>
      <c r="M169" s="45">
        <v>3</v>
      </c>
      <c r="N169" s="45" t="s">
        <v>285</v>
      </c>
      <c r="O169" s="46"/>
      <c r="P169" s="78"/>
      <c r="Q169" s="47"/>
      <c r="R169" s="18"/>
      <c r="S169" s="19"/>
      <c r="T169" s="18"/>
      <c r="U169" s="18"/>
      <c r="V169" s="165" t="s">
        <v>107</v>
      </c>
    </row>
    <row r="170" spans="1:22" s="80" customFormat="1" ht="12.6" customHeight="1" x14ac:dyDescent="0.25">
      <c r="A170" s="66" t="s">
        <v>178</v>
      </c>
      <c r="B170" s="81" t="s">
        <v>179</v>
      </c>
      <c r="C170" s="12"/>
      <c r="D170" s="13"/>
      <c r="E170" s="13"/>
      <c r="F170" s="13"/>
      <c r="G170" s="13" t="s">
        <v>138</v>
      </c>
      <c r="H170" s="14"/>
      <c r="I170" s="12"/>
      <c r="J170" s="13">
        <v>2</v>
      </c>
      <c r="K170" s="13"/>
      <c r="L170" s="15"/>
      <c r="M170" s="45">
        <v>3</v>
      </c>
      <c r="N170" s="45" t="s">
        <v>285</v>
      </c>
      <c r="O170" s="46"/>
      <c r="P170" s="78"/>
      <c r="Q170" s="47"/>
      <c r="R170" s="18"/>
      <c r="S170" s="19"/>
      <c r="T170" s="18"/>
      <c r="U170" s="18"/>
      <c r="V170" s="165" t="s">
        <v>78</v>
      </c>
    </row>
    <row r="171" spans="1:22" s="80" customFormat="1" ht="12.6" customHeight="1" x14ac:dyDescent="0.25">
      <c r="A171" s="66" t="s">
        <v>180</v>
      </c>
      <c r="B171" s="81" t="s">
        <v>181</v>
      </c>
      <c r="C171" s="12"/>
      <c r="D171" s="13"/>
      <c r="E171" s="13"/>
      <c r="F171" s="13"/>
      <c r="G171" s="13" t="s">
        <v>138</v>
      </c>
      <c r="H171" s="14"/>
      <c r="I171" s="12"/>
      <c r="J171" s="13"/>
      <c r="K171" s="13">
        <v>2</v>
      </c>
      <c r="L171" s="15"/>
      <c r="M171" s="45">
        <v>3</v>
      </c>
      <c r="N171" s="45" t="s">
        <v>285</v>
      </c>
      <c r="O171" s="46"/>
      <c r="P171" s="78"/>
      <c r="Q171" s="47"/>
      <c r="R171" s="18"/>
      <c r="S171" s="19"/>
      <c r="T171" s="18"/>
      <c r="U171" s="18"/>
      <c r="V171" s="165" t="s">
        <v>95</v>
      </c>
    </row>
    <row r="172" spans="1:22" s="80" customFormat="1" ht="12" customHeight="1" x14ac:dyDescent="0.25">
      <c r="A172" s="66" t="s">
        <v>183</v>
      </c>
      <c r="B172" s="81" t="s">
        <v>184</v>
      </c>
      <c r="C172" s="12"/>
      <c r="D172" s="13"/>
      <c r="E172" s="13"/>
      <c r="F172" s="13"/>
      <c r="G172" s="13"/>
      <c r="H172" s="14" t="s">
        <v>138</v>
      </c>
      <c r="I172" s="12"/>
      <c r="J172" s="13"/>
      <c r="K172" s="13">
        <v>2</v>
      </c>
      <c r="L172" s="15"/>
      <c r="M172" s="45">
        <v>3</v>
      </c>
      <c r="N172" s="45" t="s">
        <v>285</v>
      </c>
      <c r="O172" s="46"/>
      <c r="P172" s="78"/>
      <c r="Q172" s="47"/>
      <c r="R172" s="18"/>
      <c r="S172" s="19"/>
      <c r="T172" s="18"/>
      <c r="U172" s="18"/>
      <c r="V172" s="165" t="s">
        <v>90</v>
      </c>
    </row>
    <row r="173" spans="1:22" s="80" customFormat="1" ht="12.6" customHeight="1" x14ac:dyDescent="0.25">
      <c r="A173" s="66" t="s">
        <v>185</v>
      </c>
      <c r="B173" s="21" t="s">
        <v>186</v>
      </c>
      <c r="C173" s="12"/>
      <c r="D173" s="13"/>
      <c r="E173" s="13"/>
      <c r="F173" s="13"/>
      <c r="G173" s="13"/>
      <c r="H173" s="14" t="s">
        <v>138</v>
      </c>
      <c r="I173" s="12">
        <v>2</v>
      </c>
      <c r="J173" s="13"/>
      <c r="K173" s="13"/>
      <c r="L173" s="15"/>
      <c r="M173" s="45">
        <v>3</v>
      </c>
      <c r="N173" s="45" t="s">
        <v>285</v>
      </c>
      <c r="O173" s="46"/>
      <c r="P173" s="78"/>
      <c r="Q173" s="47"/>
      <c r="R173" s="18"/>
      <c r="S173" s="19"/>
      <c r="T173" s="18"/>
      <c r="U173" s="18"/>
      <c r="V173" s="165" t="s">
        <v>77</v>
      </c>
    </row>
    <row r="174" spans="1:22" s="10" customFormat="1" ht="12.6" customHeight="1" x14ac:dyDescent="0.2">
      <c r="A174" s="66"/>
      <c r="B174" s="77" t="s">
        <v>296</v>
      </c>
      <c r="C174" s="12"/>
      <c r="D174" s="13"/>
      <c r="E174" s="13"/>
      <c r="F174" s="13"/>
      <c r="G174" s="13"/>
      <c r="H174" s="14"/>
      <c r="I174" s="12"/>
      <c r="J174" s="13"/>
      <c r="K174" s="13"/>
      <c r="L174" s="15"/>
      <c r="M174" s="45">
        <v>12</v>
      </c>
      <c r="N174" s="45"/>
      <c r="O174" s="46"/>
      <c r="P174" s="16"/>
      <c r="Q174" s="17"/>
      <c r="R174" s="18"/>
      <c r="S174" s="19"/>
      <c r="T174" s="18"/>
      <c r="U174" s="18"/>
      <c r="V174" s="20" t="s">
        <v>82</v>
      </c>
    </row>
    <row r="175" spans="1:22" s="10" customFormat="1" ht="12.6" customHeight="1" x14ac:dyDescent="0.25">
      <c r="A175" s="187" t="s">
        <v>280</v>
      </c>
      <c r="B175" s="187"/>
      <c r="C175" s="51">
        <f t="shared" ref="C175:H175" si="58">SUMIF(C166:C174,"=x",$I166:$I174)+SUMIF(C166:C174,"=x",$J166:$J174)+SUMIF(C166:C174,"=x",$K166:$K174)</f>
        <v>0</v>
      </c>
      <c r="D175" s="52">
        <f t="shared" si="58"/>
        <v>0</v>
      </c>
      <c r="E175" s="52">
        <f t="shared" si="58"/>
        <v>0</v>
      </c>
      <c r="F175" s="52">
        <f t="shared" si="58"/>
        <v>0</v>
      </c>
      <c r="G175" s="52">
        <f t="shared" si="58"/>
        <v>0</v>
      </c>
      <c r="H175" s="53">
        <f t="shared" si="58"/>
        <v>0</v>
      </c>
      <c r="I175" s="188">
        <f>SUM(C175:H175)</f>
        <v>0</v>
      </c>
      <c r="J175" s="188"/>
      <c r="K175" s="188"/>
      <c r="L175" s="188"/>
      <c r="M175" s="188"/>
      <c r="N175" s="30"/>
      <c r="O175" s="72"/>
      <c r="P175" s="31"/>
      <c r="Q175" s="31"/>
      <c r="R175" s="31"/>
      <c r="S175" s="31"/>
      <c r="T175" s="31"/>
      <c r="U175" s="31"/>
      <c r="V175" s="32"/>
    </row>
    <row r="176" spans="1:22" s="10" customFormat="1" ht="12.6" customHeight="1" x14ac:dyDescent="0.25">
      <c r="A176" s="196" t="s">
        <v>287</v>
      </c>
      <c r="B176" s="196"/>
      <c r="C176" s="54">
        <f t="shared" ref="C176:D176" si="59">SUMIF(C166:C174,"=x",$M166:$M174)</f>
        <v>0</v>
      </c>
      <c r="D176" s="55">
        <f t="shared" si="59"/>
        <v>0</v>
      </c>
      <c r="E176" s="33"/>
      <c r="F176" s="33"/>
      <c r="G176" s="33"/>
      <c r="H176" s="33"/>
      <c r="I176" s="197">
        <v>12</v>
      </c>
      <c r="J176" s="197"/>
      <c r="K176" s="197"/>
      <c r="L176" s="197"/>
      <c r="M176" s="197"/>
      <c r="N176" s="30"/>
      <c r="O176" s="73"/>
      <c r="P176" s="31"/>
      <c r="Q176" s="31"/>
      <c r="R176" s="31"/>
      <c r="S176" s="31"/>
      <c r="T176" s="31"/>
      <c r="U176" s="31"/>
      <c r="V176" s="32"/>
    </row>
    <row r="177" spans="1:22" s="10" customFormat="1" ht="12.6" customHeight="1" x14ac:dyDescent="0.25">
      <c r="A177" s="198" t="s">
        <v>282</v>
      </c>
      <c r="B177" s="198"/>
      <c r="C177" s="36">
        <f t="shared" ref="C177:H177" si="60">COUNTIFS(C166:C174,"x",$N166:$N174,"K(5)")</f>
        <v>0</v>
      </c>
      <c r="D177" s="57">
        <f t="shared" si="60"/>
        <v>0</v>
      </c>
      <c r="E177" s="57">
        <f t="shared" si="60"/>
        <v>0</v>
      </c>
      <c r="F177" s="57">
        <f t="shared" si="60"/>
        <v>0</v>
      </c>
      <c r="G177" s="57">
        <f t="shared" si="60"/>
        <v>0</v>
      </c>
      <c r="H177" s="58">
        <f t="shared" si="60"/>
        <v>0</v>
      </c>
      <c r="I177" s="188">
        <f t="shared" ref="I177" si="61">SUM(C177:H177)</f>
        <v>0</v>
      </c>
      <c r="J177" s="188"/>
      <c r="K177" s="188"/>
      <c r="L177" s="188"/>
      <c r="M177" s="188"/>
      <c r="N177" s="30"/>
      <c r="O177" s="73"/>
      <c r="P177" s="31"/>
      <c r="Q177" s="31"/>
      <c r="R177" s="31"/>
      <c r="S177" s="31"/>
      <c r="T177" s="31"/>
      <c r="U177" s="31"/>
      <c r="V177" s="32"/>
    </row>
    <row r="178" spans="1:22" s="10" customFormat="1" ht="12.6" customHeight="1" x14ac:dyDescent="0.25">
      <c r="A178" s="39" t="s">
        <v>299</v>
      </c>
      <c r="B178" s="67"/>
      <c r="C178" s="40"/>
      <c r="D178" s="41"/>
      <c r="E178" s="41"/>
      <c r="F178" s="41"/>
      <c r="G178" s="41"/>
      <c r="H178" s="42"/>
      <c r="I178" s="40"/>
      <c r="J178" s="41"/>
      <c r="K178" s="41"/>
      <c r="L178" s="41"/>
      <c r="M178" s="41"/>
      <c r="N178" s="42"/>
      <c r="O178" s="41"/>
      <c r="P178" s="178"/>
      <c r="Q178" s="178"/>
      <c r="R178" s="43"/>
      <c r="S178" s="43"/>
      <c r="T178" s="43"/>
      <c r="U178" s="43"/>
      <c r="V178" s="44"/>
    </row>
    <row r="179" spans="1:22" s="10" customFormat="1" ht="12.6" customHeight="1" x14ac:dyDescent="0.25">
      <c r="A179" s="185" t="s">
        <v>300</v>
      </c>
      <c r="B179" s="209"/>
      <c r="C179" s="40"/>
      <c r="D179" s="41"/>
      <c r="E179" s="41"/>
      <c r="F179" s="41"/>
      <c r="G179" s="41"/>
      <c r="H179" s="42"/>
      <c r="I179" s="40"/>
      <c r="J179" s="41"/>
      <c r="K179" s="41"/>
      <c r="L179" s="41"/>
      <c r="M179" s="41"/>
      <c r="N179" s="42"/>
      <c r="O179" s="41"/>
      <c r="P179" s="178"/>
      <c r="Q179" s="178"/>
      <c r="R179" s="43"/>
      <c r="S179" s="43"/>
      <c r="T179" s="43"/>
      <c r="U179" s="43"/>
      <c r="V179" s="44"/>
    </row>
    <row r="180" spans="1:22" s="10" customFormat="1" ht="12.6" customHeight="1" x14ac:dyDescent="0.25">
      <c r="A180" s="185" t="s">
        <v>336</v>
      </c>
      <c r="B180" s="186"/>
      <c r="C180" s="40"/>
      <c r="D180" s="41"/>
      <c r="E180" s="41"/>
      <c r="F180" s="41"/>
      <c r="G180" s="41"/>
      <c r="H180" s="42"/>
      <c r="I180" s="40"/>
      <c r="J180" s="41"/>
      <c r="K180" s="41"/>
      <c r="L180" s="41"/>
      <c r="M180" s="41"/>
      <c r="N180" s="42"/>
      <c r="O180" s="41"/>
      <c r="P180" s="178"/>
      <c r="Q180" s="178"/>
      <c r="R180" s="43"/>
      <c r="S180" s="43"/>
      <c r="T180" s="43"/>
      <c r="U180" s="43"/>
      <c r="V180" s="44"/>
    </row>
    <row r="181" spans="1:22" s="10" customFormat="1" ht="12.6" customHeight="1" x14ac:dyDescent="0.25">
      <c r="A181" s="66" t="s">
        <v>182</v>
      </c>
      <c r="B181" s="21" t="s">
        <v>54</v>
      </c>
      <c r="C181" s="12"/>
      <c r="D181" s="13"/>
      <c r="E181" s="13" t="s">
        <v>279</v>
      </c>
      <c r="F181" s="13"/>
      <c r="G181" s="13"/>
      <c r="H181" s="14"/>
      <c r="I181" s="12">
        <v>2</v>
      </c>
      <c r="J181" s="13"/>
      <c r="K181" s="13"/>
      <c r="L181" s="15"/>
      <c r="M181" s="45">
        <v>3</v>
      </c>
      <c r="N181" s="45" t="s">
        <v>285</v>
      </c>
      <c r="O181" s="46"/>
      <c r="P181" s="78"/>
      <c r="Q181" s="47"/>
      <c r="R181" s="18"/>
      <c r="S181" s="19"/>
      <c r="T181" s="18"/>
      <c r="U181" s="18"/>
      <c r="V181" s="20" t="s">
        <v>88</v>
      </c>
    </row>
    <row r="182" spans="1:22" s="10" customFormat="1" ht="12.6" customHeight="1" x14ac:dyDescent="0.25">
      <c r="A182" s="66" t="s">
        <v>158</v>
      </c>
      <c r="B182" s="21" t="s">
        <v>159</v>
      </c>
      <c r="C182" s="12" t="s">
        <v>286</v>
      </c>
      <c r="D182" s="13"/>
      <c r="E182" s="13" t="s">
        <v>279</v>
      </c>
      <c r="F182" s="13"/>
      <c r="G182" s="79"/>
      <c r="H182" s="14"/>
      <c r="I182" s="12"/>
      <c r="J182" s="13"/>
      <c r="K182" s="13">
        <v>2</v>
      </c>
      <c r="L182" s="15"/>
      <c r="M182" s="45">
        <v>3</v>
      </c>
      <c r="N182" s="45" t="s">
        <v>285</v>
      </c>
      <c r="O182" s="46"/>
      <c r="P182" s="78"/>
      <c r="Q182" s="26"/>
      <c r="R182" s="18"/>
      <c r="S182" s="19"/>
      <c r="T182" s="18"/>
      <c r="U182" s="18"/>
      <c r="V182" s="20" t="s">
        <v>78</v>
      </c>
    </row>
    <row r="183" spans="1:22" s="10" customFormat="1" ht="12.6" customHeight="1" x14ac:dyDescent="0.25">
      <c r="A183" s="66" t="s">
        <v>8</v>
      </c>
      <c r="B183" s="21" t="s">
        <v>43</v>
      </c>
      <c r="C183" s="12"/>
      <c r="D183" s="13"/>
      <c r="E183" s="13" t="s">
        <v>279</v>
      </c>
      <c r="F183" s="13"/>
      <c r="G183" s="13"/>
      <c r="H183" s="14"/>
      <c r="I183" s="12">
        <v>2</v>
      </c>
      <c r="J183" s="13"/>
      <c r="K183" s="13"/>
      <c r="L183" s="15"/>
      <c r="M183" s="45">
        <v>3</v>
      </c>
      <c r="N183" s="45" t="s">
        <v>284</v>
      </c>
      <c r="O183" s="46"/>
      <c r="P183" s="16"/>
      <c r="Q183" s="17"/>
      <c r="R183" s="18"/>
      <c r="S183" s="19"/>
      <c r="T183" s="18"/>
      <c r="U183" s="18"/>
      <c r="V183" s="20" t="s">
        <v>89</v>
      </c>
    </row>
    <row r="184" spans="1:22" s="10" customFormat="1" ht="12.6" customHeight="1" x14ac:dyDescent="0.25">
      <c r="A184" s="66" t="s">
        <v>187</v>
      </c>
      <c r="B184" s="81" t="s">
        <v>188</v>
      </c>
      <c r="C184" s="12"/>
      <c r="D184" s="13"/>
      <c r="E184" s="13"/>
      <c r="F184" s="13" t="s">
        <v>279</v>
      </c>
      <c r="G184" s="13"/>
      <c r="H184" s="14"/>
      <c r="I184" s="12">
        <v>2</v>
      </c>
      <c r="J184" s="13"/>
      <c r="K184" s="13"/>
      <c r="L184" s="15"/>
      <c r="M184" s="45">
        <v>3</v>
      </c>
      <c r="N184" s="45" t="s">
        <v>284</v>
      </c>
      <c r="O184" s="46"/>
      <c r="P184" s="78"/>
      <c r="Q184" s="26"/>
      <c r="R184" s="18"/>
      <c r="S184" s="19"/>
      <c r="T184" s="18"/>
      <c r="U184" s="18"/>
      <c r="V184" s="20" t="s">
        <v>96</v>
      </c>
    </row>
    <row r="185" spans="1:22" s="10" customFormat="1" ht="12.6" customHeight="1" x14ac:dyDescent="0.25">
      <c r="A185" s="66" t="s">
        <v>189</v>
      </c>
      <c r="B185" s="81" t="s">
        <v>190</v>
      </c>
      <c r="C185" s="12"/>
      <c r="D185" s="13"/>
      <c r="E185" s="13"/>
      <c r="F185" s="13" t="s">
        <v>279</v>
      </c>
      <c r="G185" s="13"/>
      <c r="H185" s="14"/>
      <c r="I185" s="12">
        <v>2</v>
      </c>
      <c r="J185" s="13"/>
      <c r="K185" s="13"/>
      <c r="L185" s="15"/>
      <c r="M185" s="45">
        <v>3</v>
      </c>
      <c r="N185" s="45" t="s">
        <v>285</v>
      </c>
      <c r="O185" s="46"/>
      <c r="P185" s="78"/>
      <c r="Q185" s="26"/>
      <c r="R185" s="18"/>
      <c r="S185" s="19"/>
      <c r="T185" s="18"/>
      <c r="U185" s="18"/>
      <c r="V185" s="20" t="s">
        <v>94</v>
      </c>
    </row>
    <row r="186" spans="1:22" s="10" customFormat="1" ht="12.6" customHeight="1" x14ac:dyDescent="0.25">
      <c r="A186" s="66" t="s">
        <v>191</v>
      </c>
      <c r="B186" s="21" t="s">
        <v>55</v>
      </c>
      <c r="C186" s="12"/>
      <c r="D186" s="13"/>
      <c r="E186" s="13"/>
      <c r="F186" s="13"/>
      <c r="G186" s="13" t="s">
        <v>279</v>
      </c>
      <c r="H186" s="14"/>
      <c r="I186" s="12">
        <v>2</v>
      </c>
      <c r="J186" s="13"/>
      <c r="K186" s="13"/>
      <c r="L186" s="15"/>
      <c r="M186" s="45">
        <v>3</v>
      </c>
      <c r="N186" s="45" t="s">
        <v>285</v>
      </c>
      <c r="O186" s="46"/>
      <c r="P186" s="78"/>
      <c r="Q186" s="19"/>
      <c r="R186" s="18"/>
      <c r="S186" s="19"/>
      <c r="T186" s="18"/>
      <c r="U186" s="18"/>
      <c r="V186" s="20" t="s">
        <v>95</v>
      </c>
    </row>
    <row r="187" spans="1:22" s="10" customFormat="1" ht="12.6" customHeight="1" x14ac:dyDescent="0.25">
      <c r="A187" s="66" t="s">
        <v>192</v>
      </c>
      <c r="B187" s="21" t="s">
        <v>56</v>
      </c>
      <c r="C187" s="12"/>
      <c r="D187" s="13"/>
      <c r="E187" s="13"/>
      <c r="F187" s="13"/>
      <c r="G187" s="13"/>
      <c r="H187" s="14" t="s">
        <v>279</v>
      </c>
      <c r="I187" s="12">
        <v>2</v>
      </c>
      <c r="J187" s="13"/>
      <c r="K187" s="13"/>
      <c r="L187" s="15"/>
      <c r="M187" s="45">
        <v>3</v>
      </c>
      <c r="N187" s="45" t="s">
        <v>285</v>
      </c>
      <c r="O187" s="46"/>
      <c r="P187" s="16"/>
      <c r="Q187" s="17"/>
      <c r="R187" s="18"/>
      <c r="S187" s="19"/>
      <c r="T187" s="18"/>
      <c r="U187" s="18"/>
      <c r="V187" s="20" t="s">
        <v>95</v>
      </c>
    </row>
    <row r="188" spans="1:22" s="10" customFormat="1" ht="12.6" customHeight="1" x14ac:dyDescent="0.25">
      <c r="A188" s="66" t="s">
        <v>180</v>
      </c>
      <c r="B188" s="81" t="s">
        <v>181</v>
      </c>
      <c r="C188" s="12"/>
      <c r="D188" s="13"/>
      <c r="E188" s="13"/>
      <c r="F188" s="13"/>
      <c r="G188" s="13" t="s">
        <v>279</v>
      </c>
      <c r="H188" s="14"/>
      <c r="I188" s="12"/>
      <c r="J188" s="13"/>
      <c r="K188" s="13">
        <v>2</v>
      </c>
      <c r="L188" s="15"/>
      <c r="M188" s="45">
        <v>3</v>
      </c>
      <c r="N188" s="45" t="s">
        <v>285</v>
      </c>
      <c r="O188" s="46"/>
      <c r="P188" s="78"/>
      <c r="Q188" s="47"/>
      <c r="R188" s="18"/>
      <c r="S188" s="19"/>
      <c r="T188" s="18"/>
      <c r="U188" s="18"/>
      <c r="V188" s="165" t="s">
        <v>95</v>
      </c>
    </row>
    <row r="189" spans="1:22" s="10" customFormat="1" ht="12.6" customHeight="1" x14ac:dyDescent="0.25">
      <c r="A189" s="66" t="s">
        <v>183</v>
      </c>
      <c r="B189" s="81" t="s">
        <v>184</v>
      </c>
      <c r="C189" s="12"/>
      <c r="D189" s="13"/>
      <c r="E189" s="13"/>
      <c r="F189" s="13"/>
      <c r="G189" s="13"/>
      <c r="H189" s="14" t="s">
        <v>279</v>
      </c>
      <c r="I189" s="12"/>
      <c r="J189" s="13"/>
      <c r="K189" s="13">
        <v>2</v>
      </c>
      <c r="L189" s="15"/>
      <c r="M189" s="45">
        <v>3</v>
      </c>
      <c r="N189" s="45" t="s">
        <v>285</v>
      </c>
      <c r="O189" s="46"/>
      <c r="P189" s="78"/>
      <c r="Q189" s="47"/>
      <c r="R189" s="18"/>
      <c r="S189" s="19"/>
      <c r="T189" s="18"/>
      <c r="U189" s="18"/>
      <c r="V189" s="165" t="s">
        <v>90</v>
      </c>
    </row>
    <row r="190" spans="1:22" s="10" customFormat="1" ht="12.6" customHeight="1" x14ac:dyDescent="0.25">
      <c r="A190" s="187" t="s">
        <v>280</v>
      </c>
      <c r="B190" s="187"/>
      <c r="C190" s="29">
        <f t="shared" ref="C190:H190" si="62">SUMIF(C181:C189,"=x",$I181:$I189)+SUMIF(C181:C189,"=x",$J181:$J189)+SUMIF(C181:C189,"=x",$K181:$K189)</f>
        <v>0</v>
      </c>
      <c r="D190" s="29">
        <f t="shared" si="62"/>
        <v>0</v>
      </c>
      <c r="E190" s="29">
        <f t="shared" si="62"/>
        <v>6</v>
      </c>
      <c r="F190" s="29">
        <f t="shared" si="62"/>
        <v>4</v>
      </c>
      <c r="G190" s="29">
        <f t="shared" si="62"/>
        <v>4</v>
      </c>
      <c r="H190" s="29">
        <f t="shared" si="62"/>
        <v>4</v>
      </c>
      <c r="I190" s="188">
        <f>SUM(C190:H190)</f>
        <v>18</v>
      </c>
      <c r="J190" s="188"/>
      <c r="K190" s="188"/>
      <c r="L190" s="188"/>
      <c r="M190" s="188"/>
      <c r="N190" s="30"/>
      <c r="O190" s="72"/>
      <c r="P190" s="31"/>
      <c r="Q190" s="31"/>
      <c r="R190" s="31"/>
      <c r="S190" s="31"/>
      <c r="T190" s="31"/>
      <c r="U190" s="31"/>
      <c r="V190" s="32"/>
    </row>
    <row r="191" spans="1:22" s="10" customFormat="1" ht="12.6" customHeight="1" x14ac:dyDescent="0.25">
      <c r="A191" s="196" t="s">
        <v>281</v>
      </c>
      <c r="B191" s="196"/>
      <c r="C191" s="33">
        <f t="shared" ref="C191:H191" si="63">SUMIF(C181:C189,"=x",$M181:$M189)</f>
        <v>0</v>
      </c>
      <c r="D191" s="33">
        <f t="shared" si="63"/>
        <v>0</v>
      </c>
      <c r="E191" s="33">
        <f t="shared" si="63"/>
        <v>9</v>
      </c>
      <c r="F191" s="33">
        <f t="shared" si="63"/>
        <v>6</v>
      </c>
      <c r="G191" s="33">
        <f t="shared" si="63"/>
        <v>6</v>
      </c>
      <c r="H191" s="33">
        <f t="shared" si="63"/>
        <v>6</v>
      </c>
      <c r="I191" s="197">
        <f>SUM(C191:H191)</f>
        <v>27</v>
      </c>
      <c r="J191" s="197"/>
      <c r="K191" s="197"/>
      <c r="L191" s="197"/>
      <c r="M191" s="197"/>
      <c r="N191" s="34"/>
      <c r="O191" s="73"/>
      <c r="P191" s="31"/>
      <c r="Q191" s="31"/>
      <c r="R191" s="31"/>
      <c r="S191" s="31"/>
      <c r="T191" s="31"/>
      <c r="U191" s="31"/>
      <c r="V191" s="32"/>
    </row>
    <row r="192" spans="1:22" s="10" customFormat="1" ht="12.6" customHeight="1" x14ac:dyDescent="0.25">
      <c r="A192" s="198" t="s">
        <v>282</v>
      </c>
      <c r="B192" s="198"/>
      <c r="C192" s="36">
        <f t="shared" ref="C192:H192" si="64">COUNTIFS(C181:C189,"x",$N181:$N189,"K(5)")</f>
        <v>0</v>
      </c>
      <c r="D192" s="35">
        <f t="shared" si="64"/>
        <v>0</v>
      </c>
      <c r="E192" s="35">
        <f t="shared" si="64"/>
        <v>1</v>
      </c>
      <c r="F192" s="35">
        <f t="shared" si="64"/>
        <v>1</v>
      </c>
      <c r="G192" s="35">
        <f t="shared" si="64"/>
        <v>0</v>
      </c>
      <c r="H192" s="50">
        <f t="shared" si="64"/>
        <v>0</v>
      </c>
      <c r="I192" s="200">
        <f>SUM(C192:H192)</f>
        <v>2</v>
      </c>
      <c r="J192" s="200"/>
      <c r="K192" s="200"/>
      <c r="L192" s="200"/>
      <c r="M192" s="201"/>
      <c r="N192" s="74"/>
      <c r="O192" s="73"/>
      <c r="P192" s="31"/>
      <c r="Q192" s="31"/>
      <c r="R192" s="31"/>
      <c r="S192" s="31"/>
      <c r="T192" s="31"/>
      <c r="U192" s="31"/>
      <c r="V192" s="32"/>
    </row>
    <row r="193" spans="1:22" s="10" customFormat="1" ht="12.6" customHeight="1" x14ac:dyDescent="0.25">
      <c r="A193" s="185" t="s">
        <v>337</v>
      </c>
      <c r="B193" s="186"/>
      <c r="C193" s="40"/>
      <c r="D193" s="41"/>
      <c r="E193" s="41"/>
      <c r="F193" s="41"/>
      <c r="G193" s="41"/>
      <c r="H193" s="42"/>
      <c r="I193" s="40"/>
      <c r="J193" s="41"/>
      <c r="K193" s="41"/>
      <c r="L193" s="41"/>
      <c r="M193" s="41"/>
      <c r="N193" s="42"/>
      <c r="O193" s="41"/>
      <c r="P193" s="178"/>
      <c r="Q193" s="178"/>
      <c r="R193" s="43"/>
      <c r="S193" s="43"/>
      <c r="T193" s="43"/>
      <c r="U193" s="43"/>
      <c r="V193" s="44"/>
    </row>
    <row r="194" spans="1:22" s="10" customFormat="1" ht="12.6" customHeight="1" x14ac:dyDescent="0.25">
      <c r="A194" s="66" t="s">
        <v>6</v>
      </c>
      <c r="B194" s="21" t="s">
        <v>42</v>
      </c>
      <c r="C194" s="12"/>
      <c r="D194" s="13"/>
      <c r="E194" s="13" t="s">
        <v>138</v>
      </c>
      <c r="F194" s="13"/>
      <c r="G194" s="13"/>
      <c r="H194" s="14"/>
      <c r="I194" s="12">
        <v>2</v>
      </c>
      <c r="J194" s="13"/>
      <c r="K194" s="13"/>
      <c r="L194" s="15"/>
      <c r="M194" s="45">
        <v>3</v>
      </c>
      <c r="N194" s="45" t="s">
        <v>284</v>
      </c>
      <c r="O194" s="46"/>
      <c r="P194" s="78"/>
      <c r="Q194" s="47"/>
      <c r="R194" s="18"/>
      <c r="S194" s="19"/>
      <c r="T194" s="18"/>
      <c r="U194" s="18"/>
      <c r="V194" s="20" t="s">
        <v>90</v>
      </c>
    </row>
    <row r="195" spans="1:22" s="10" customFormat="1" ht="12.6" customHeight="1" x14ac:dyDescent="0.25">
      <c r="A195" s="66" t="s">
        <v>160</v>
      </c>
      <c r="B195" s="81" t="s">
        <v>161</v>
      </c>
      <c r="C195" s="12"/>
      <c r="D195" s="13"/>
      <c r="E195" s="13" t="s">
        <v>138</v>
      </c>
      <c r="F195" s="13"/>
      <c r="G195" s="79"/>
      <c r="H195" s="14"/>
      <c r="I195" s="12"/>
      <c r="J195" s="13">
        <v>2</v>
      </c>
      <c r="K195" s="13"/>
      <c r="L195" s="15"/>
      <c r="M195" s="45">
        <v>3</v>
      </c>
      <c r="N195" s="45" t="s">
        <v>285</v>
      </c>
      <c r="O195" s="46"/>
      <c r="P195" s="78"/>
      <c r="Q195" s="26"/>
      <c r="R195" s="18"/>
      <c r="S195" s="19"/>
      <c r="T195" s="18"/>
      <c r="U195" s="18"/>
      <c r="V195" s="165" t="s">
        <v>92</v>
      </c>
    </row>
    <row r="196" spans="1:22" s="10" customFormat="1" ht="12.6" customHeight="1" x14ac:dyDescent="0.25">
      <c r="A196" s="66" t="s">
        <v>176</v>
      </c>
      <c r="B196" s="81" t="s">
        <v>177</v>
      </c>
      <c r="C196" s="12"/>
      <c r="D196" s="13"/>
      <c r="E196" s="13"/>
      <c r="F196" s="13" t="s">
        <v>138</v>
      </c>
      <c r="G196" s="13"/>
      <c r="H196" s="14"/>
      <c r="I196" s="12"/>
      <c r="J196" s="13">
        <v>2</v>
      </c>
      <c r="K196" s="13"/>
      <c r="L196" s="15"/>
      <c r="M196" s="45">
        <v>3</v>
      </c>
      <c r="N196" s="45" t="s">
        <v>285</v>
      </c>
      <c r="O196" s="46"/>
      <c r="P196" s="78"/>
      <c r="Q196" s="47"/>
      <c r="R196" s="18"/>
      <c r="S196" s="19"/>
      <c r="T196" s="18"/>
      <c r="U196" s="18"/>
      <c r="V196" s="165" t="s">
        <v>107</v>
      </c>
    </row>
    <row r="197" spans="1:22" s="10" customFormat="1" ht="12.6" customHeight="1" x14ac:dyDescent="0.25">
      <c r="A197" s="66" t="s">
        <v>9</v>
      </c>
      <c r="B197" s="21" t="s">
        <v>44</v>
      </c>
      <c r="C197" s="12"/>
      <c r="D197" s="13"/>
      <c r="E197" s="13"/>
      <c r="F197" s="13" t="s">
        <v>138</v>
      </c>
      <c r="G197" s="13"/>
      <c r="H197" s="14"/>
      <c r="I197" s="12"/>
      <c r="J197" s="13">
        <v>2</v>
      </c>
      <c r="K197" s="13"/>
      <c r="L197" s="15"/>
      <c r="M197" s="45">
        <v>3</v>
      </c>
      <c r="N197" s="45" t="s">
        <v>285</v>
      </c>
      <c r="O197" s="46"/>
      <c r="P197" s="78"/>
      <c r="Q197" s="26"/>
      <c r="R197" s="18"/>
      <c r="S197" s="19"/>
      <c r="T197" s="18"/>
      <c r="U197" s="18"/>
      <c r="V197" s="20" t="s">
        <v>89</v>
      </c>
    </row>
    <row r="198" spans="1:22" s="80" customFormat="1" ht="12.6" customHeight="1" x14ac:dyDescent="0.25">
      <c r="A198" s="66" t="s">
        <v>174</v>
      </c>
      <c r="B198" s="81" t="s">
        <v>175</v>
      </c>
      <c r="C198" s="12"/>
      <c r="D198" s="13"/>
      <c r="E198" s="13"/>
      <c r="F198" s="13"/>
      <c r="G198" s="13" t="s">
        <v>138</v>
      </c>
      <c r="H198" s="14"/>
      <c r="I198" s="12">
        <v>2</v>
      </c>
      <c r="J198" s="13"/>
      <c r="K198" s="13"/>
      <c r="L198" s="15"/>
      <c r="M198" s="45">
        <v>3</v>
      </c>
      <c r="N198" s="45" t="s">
        <v>284</v>
      </c>
      <c r="O198" s="46"/>
      <c r="P198" s="78"/>
      <c r="Q198" s="47"/>
      <c r="R198" s="18"/>
      <c r="S198" s="19"/>
      <c r="T198" s="18"/>
      <c r="U198" s="18"/>
      <c r="V198" s="165" t="s">
        <v>92</v>
      </c>
    </row>
    <row r="199" spans="1:22" s="80" customFormat="1" ht="12.6" customHeight="1" x14ac:dyDescent="0.25">
      <c r="A199" s="66" t="s">
        <v>178</v>
      </c>
      <c r="B199" s="81" t="s">
        <v>179</v>
      </c>
      <c r="C199" s="12"/>
      <c r="D199" s="13"/>
      <c r="E199" s="13"/>
      <c r="F199" s="13"/>
      <c r="G199" s="13" t="s">
        <v>138</v>
      </c>
      <c r="H199" s="14"/>
      <c r="I199" s="12"/>
      <c r="J199" s="13">
        <v>2</v>
      </c>
      <c r="K199" s="13"/>
      <c r="L199" s="15"/>
      <c r="M199" s="45">
        <v>3</v>
      </c>
      <c r="N199" s="45" t="s">
        <v>285</v>
      </c>
      <c r="O199" s="46"/>
      <c r="P199" s="78"/>
      <c r="Q199" s="47"/>
      <c r="R199" s="18"/>
      <c r="S199" s="19"/>
      <c r="T199" s="18"/>
      <c r="U199" s="18"/>
      <c r="V199" s="165" t="s">
        <v>78</v>
      </c>
    </row>
    <row r="200" spans="1:22" s="80" customFormat="1" ht="12.6" customHeight="1" x14ac:dyDescent="0.25">
      <c r="A200" s="66" t="s">
        <v>185</v>
      </c>
      <c r="B200" s="21" t="s">
        <v>186</v>
      </c>
      <c r="C200" s="12"/>
      <c r="D200" s="13"/>
      <c r="E200" s="13"/>
      <c r="F200" s="13"/>
      <c r="G200" s="13"/>
      <c r="H200" s="14" t="s">
        <v>138</v>
      </c>
      <c r="I200" s="12">
        <v>2</v>
      </c>
      <c r="J200" s="13"/>
      <c r="K200" s="13"/>
      <c r="L200" s="15"/>
      <c r="M200" s="45">
        <v>3</v>
      </c>
      <c r="N200" s="45" t="s">
        <v>285</v>
      </c>
      <c r="O200" s="46"/>
      <c r="P200" s="78"/>
      <c r="Q200" s="47"/>
      <c r="R200" s="18"/>
      <c r="S200" s="19"/>
      <c r="T200" s="18"/>
      <c r="U200" s="18"/>
      <c r="V200" s="165" t="s">
        <v>77</v>
      </c>
    </row>
    <row r="201" spans="1:22" s="10" customFormat="1" ht="12.6" customHeight="1" x14ac:dyDescent="0.25">
      <c r="A201" s="66" t="s">
        <v>193</v>
      </c>
      <c r="B201" s="21" t="s">
        <v>57</v>
      </c>
      <c r="C201" s="12"/>
      <c r="D201" s="13"/>
      <c r="E201" s="13"/>
      <c r="F201" s="13"/>
      <c r="G201" s="13"/>
      <c r="H201" s="14" t="s">
        <v>138</v>
      </c>
      <c r="I201" s="12">
        <v>2</v>
      </c>
      <c r="J201" s="13"/>
      <c r="K201" s="13"/>
      <c r="L201" s="15"/>
      <c r="M201" s="45">
        <v>3</v>
      </c>
      <c r="N201" s="45" t="s">
        <v>285</v>
      </c>
      <c r="O201" s="46"/>
      <c r="P201" s="78"/>
      <c r="Q201" s="26"/>
      <c r="R201" s="18"/>
      <c r="S201" s="19"/>
      <c r="T201" s="18"/>
      <c r="U201" s="18"/>
      <c r="V201" s="20" t="s">
        <v>80</v>
      </c>
    </row>
    <row r="202" spans="1:22" s="10" customFormat="1" ht="12.6" customHeight="1" x14ac:dyDescent="0.2">
      <c r="A202" s="66"/>
      <c r="B202" s="77" t="s">
        <v>296</v>
      </c>
      <c r="C202" s="12"/>
      <c r="D202" s="13"/>
      <c r="E202" s="13"/>
      <c r="F202" s="13"/>
      <c r="G202" s="13"/>
      <c r="H202" s="14"/>
      <c r="I202" s="12"/>
      <c r="J202" s="13"/>
      <c r="K202" s="13"/>
      <c r="L202" s="15"/>
      <c r="M202" s="45">
        <v>12</v>
      </c>
      <c r="N202" s="45"/>
      <c r="O202" s="46"/>
      <c r="P202" s="16"/>
      <c r="Q202" s="17"/>
      <c r="R202" s="18"/>
      <c r="S202" s="19"/>
      <c r="T202" s="18"/>
      <c r="U202" s="18"/>
      <c r="V202" s="20" t="s">
        <v>82</v>
      </c>
    </row>
    <row r="203" spans="1:22" s="10" customFormat="1" ht="12.6" customHeight="1" x14ac:dyDescent="0.25">
      <c r="A203" s="187" t="s">
        <v>280</v>
      </c>
      <c r="B203" s="187"/>
      <c r="C203" s="51">
        <f t="shared" ref="C203:H203" si="65">SUMIF(C194:C202,"=x",$I194:$I202)+SUMIF(C194:C202,"=x",$J194:$J202)+SUMIF(C194:C202,"=x",$K194:$K202)</f>
        <v>0</v>
      </c>
      <c r="D203" s="52">
        <f t="shared" si="65"/>
        <v>0</v>
      </c>
      <c r="E203" s="52">
        <f t="shared" si="65"/>
        <v>0</v>
      </c>
      <c r="F203" s="52">
        <f t="shared" si="65"/>
        <v>0</v>
      </c>
      <c r="G203" s="52">
        <f t="shared" si="65"/>
        <v>0</v>
      </c>
      <c r="H203" s="53">
        <f t="shared" si="65"/>
        <v>0</v>
      </c>
      <c r="I203" s="188">
        <f>SUM(C203:H203)</f>
        <v>0</v>
      </c>
      <c r="J203" s="188"/>
      <c r="K203" s="188"/>
      <c r="L203" s="188"/>
      <c r="M203" s="188"/>
      <c r="N203" s="30"/>
      <c r="O203" s="72"/>
      <c r="P203" s="31"/>
      <c r="Q203" s="31"/>
      <c r="R203" s="31"/>
      <c r="S203" s="31"/>
      <c r="T203" s="31"/>
      <c r="U203" s="31"/>
      <c r="V203" s="32"/>
    </row>
    <row r="204" spans="1:22" s="10" customFormat="1" ht="12.6" customHeight="1" x14ac:dyDescent="0.25">
      <c r="A204" s="196" t="s">
        <v>287</v>
      </c>
      <c r="B204" s="196"/>
      <c r="C204" s="54">
        <f t="shared" ref="C204:D204" si="66">SUMIF(C194:C202,"=x",$M194:$M202)</f>
        <v>0</v>
      </c>
      <c r="D204" s="55">
        <f t="shared" si="66"/>
        <v>0</v>
      </c>
      <c r="E204" s="33"/>
      <c r="F204" s="33"/>
      <c r="G204" s="33"/>
      <c r="H204" s="33"/>
      <c r="I204" s="197">
        <v>12</v>
      </c>
      <c r="J204" s="197"/>
      <c r="K204" s="197"/>
      <c r="L204" s="197"/>
      <c r="M204" s="197"/>
      <c r="N204" s="30"/>
      <c r="O204" s="73"/>
      <c r="P204" s="31"/>
      <c r="Q204" s="31"/>
      <c r="R204" s="31"/>
      <c r="S204" s="31"/>
      <c r="T204" s="31"/>
      <c r="U204" s="31"/>
      <c r="V204" s="32"/>
    </row>
    <row r="205" spans="1:22" s="10" customFormat="1" ht="12.6" customHeight="1" x14ac:dyDescent="0.25">
      <c r="A205" s="198" t="s">
        <v>282</v>
      </c>
      <c r="B205" s="198"/>
      <c r="C205" s="36">
        <f t="shared" ref="C205:H205" si="67">COUNTIFS(C194:C202,"x",$N194:$N202,"K(5)")</f>
        <v>0</v>
      </c>
      <c r="D205" s="57">
        <f t="shared" si="67"/>
        <v>0</v>
      </c>
      <c r="E205" s="57">
        <f t="shared" si="67"/>
        <v>0</v>
      </c>
      <c r="F205" s="57">
        <f t="shared" si="67"/>
        <v>0</v>
      </c>
      <c r="G205" s="57">
        <f t="shared" si="67"/>
        <v>0</v>
      </c>
      <c r="H205" s="58">
        <f t="shared" si="67"/>
        <v>0</v>
      </c>
      <c r="I205" s="188">
        <f t="shared" ref="I205" si="68">SUM(C205:H205)</f>
        <v>0</v>
      </c>
      <c r="J205" s="188"/>
      <c r="K205" s="188"/>
      <c r="L205" s="188"/>
      <c r="M205" s="188"/>
      <c r="N205" s="30"/>
      <c r="O205" s="73"/>
      <c r="P205" s="31"/>
      <c r="Q205" s="31"/>
      <c r="R205" s="31"/>
      <c r="S205" s="31"/>
      <c r="T205" s="31"/>
      <c r="U205" s="31"/>
      <c r="V205" s="32"/>
    </row>
    <row r="206" spans="1:22" s="10" customFormat="1" ht="12.6" customHeight="1" x14ac:dyDescent="0.25">
      <c r="A206" s="39" t="s">
        <v>301</v>
      </c>
      <c r="B206" s="67"/>
      <c r="C206" s="40"/>
      <c r="D206" s="41"/>
      <c r="E206" s="41"/>
      <c r="F206" s="41"/>
      <c r="G206" s="41"/>
      <c r="H206" s="42"/>
      <c r="I206" s="40"/>
      <c r="J206" s="41"/>
      <c r="K206" s="41"/>
      <c r="L206" s="41"/>
      <c r="M206" s="41"/>
      <c r="N206" s="42"/>
      <c r="O206" s="41"/>
      <c r="P206" s="178"/>
      <c r="Q206" s="178"/>
      <c r="R206" s="43"/>
      <c r="S206" s="43"/>
      <c r="T206" s="43"/>
      <c r="U206" s="43"/>
      <c r="V206" s="44"/>
    </row>
    <row r="207" spans="1:22" s="10" customFormat="1" ht="12.6" customHeight="1" x14ac:dyDescent="0.25">
      <c r="A207" s="185" t="s">
        <v>302</v>
      </c>
      <c r="B207" s="209"/>
      <c r="C207" s="40"/>
      <c r="D207" s="41"/>
      <c r="E207" s="41"/>
      <c r="F207" s="41"/>
      <c r="G207" s="41"/>
      <c r="H207" s="42"/>
      <c r="I207" s="40"/>
      <c r="J207" s="41"/>
      <c r="K207" s="41"/>
      <c r="L207" s="41"/>
      <c r="M207" s="41"/>
      <c r="N207" s="42"/>
      <c r="O207" s="41"/>
      <c r="P207" s="178"/>
      <c r="Q207" s="178"/>
      <c r="R207" s="43"/>
      <c r="S207" s="43"/>
      <c r="T207" s="43"/>
      <c r="U207" s="43"/>
      <c r="V207" s="44"/>
    </row>
    <row r="208" spans="1:22" s="10" customFormat="1" ht="12.6" customHeight="1" x14ac:dyDescent="0.25">
      <c r="A208" s="185" t="s">
        <v>336</v>
      </c>
      <c r="B208" s="186"/>
      <c r="C208" s="40"/>
      <c r="D208" s="41"/>
      <c r="E208" s="41"/>
      <c r="F208" s="41"/>
      <c r="G208" s="41"/>
      <c r="H208" s="42"/>
      <c r="I208" s="40"/>
      <c r="J208" s="41"/>
      <c r="K208" s="41"/>
      <c r="L208" s="41"/>
      <c r="M208" s="41"/>
      <c r="N208" s="42"/>
      <c r="O208" s="41"/>
      <c r="P208" s="178"/>
      <c r="Q208" s="178"/>
      <c r="R208" s="43"/>
      <c r="S208" s="43"/>
      <c r="T208" s="43"/>
      <c r="U208" s="43"/>
      <c r="V208" s="44"/>
    </row>
    <row r="209" spans="1:22" s="10" customFormat="1" ht="12.6" customHeight="1" x14ac:dyDescent="0.25">
      <c r="A209" s="166" t="s">
        <v>262</v>
      </c>
      <c r="B209" s="167" t="s">
        <v>263</v>
      </c>
      <c r="C209" s="12"/>
      <c r="D209" s="13"/>
      <c r="E209" s="13" t="s">
        <v>279</v>
      </c>
      <c r="F209" s="13"/>
      <c r="G209" s="13"/>
      <c r="H209" s="14"/>
      <c r="I209" s="12"/>
      <c r="J209" s="13">
        <v>2</v>
      </c>
      <c r="K209" s="13"/>
      <c r="L209" s="15"/>
      <c r="M209" s="45">
        <v>3</v>
      </c>
      <c r="N209" s="45" t="s">
        <v>285</v>
      </c>
      <c r="O209" s="46"/>
      <c r="P209" s="78"/>
      <c r="Q209" s="26"/>
      <c r="R209" s="18"/>
      <c r="S209" s="19"/>
      <c r="T209" s="18"/>
      <c r="U209" s="18"/>
      <c r="V209" s="20" t="s">
        <v>79</v>
      </c>
    </row>
    <row r="210" spans="1:22" s="10" customFormat="1" ht="12.6" customHeight="1" x14ac:dyDescent="0.25">
      <c r="A210" s="166" t="s">
        <v>194</v>
      </c>
      <c r="B210" s="81" t="s">
        <v>59</v>
      </c>
      <c r="C210" s="12"/>
      <c r="D210" s="13"/>
      <c r="E210" s="13" t="s">
        <v>279</v>
      </c>
      <c r="F210" s="13"/>
      <c r="G210" s="13"/>
      <c r="H210" s="14"/>
      <c r="I210" s="12">
        <v>2</v>
      </c>
      <c r="J210" s="13"/>
      <c r="K210" s="13"/>
      <c r="L210" s="15"/>
      <c r="M210" s="45">
        <v>3</v>
      </c>
      <c r="N210" s="45" t="s">
        <v>285</v>
      </c>
      <c r="O210" s="46"/>
      <c r="P210" s="78"/>
      <c r="Q210" s="26"/>
      <c r="R210" s="18"/>
      <c r="S210" s="19"/>
      <c r="T210" s="18"/>
      <c r="U210" s="18"/>
      <c r="V210" s="20" t="s">
        <v>195</v>
      </c>
    </row>
    <row r="211" spans="1:22" s="10" customFormat="1" ht="12.6" customHeight="1" x14ac:dyDescent="0.25">
      <c r="A211" s="166" t="s">
        <v>196</v>
      </c>
      <c r="B211" s="81" t="s">
        <v>60</v>
      </c>
      <c r="C211" s="12"/>
      <c r="D211" s="13"/>
      <c r="E211" s="13" t="s">
        <v>279</v>
      </c>
      <c r="F211" s="13"/>
      <c r="G211" s="13"/>
      <c r="H211" s="14"/>
      <c r="I211" s="12"/>
      <c r="J211" s="13">
        <v>2</v>
      </c>
      <c r="K211" s="13"/>
      <c r="L211" s="15"/>
      <c r="M211" s="45">
        <v>3</v>
      </c>
      <c r="N211" s="45" t="s">
        <v>285</v>
      </c>
      <c r="O211" s="46"/>
      <c r="P211" s="78"/>
      <c r="Q211" s="26"/>
      <c r="R211" s="18"/>
      <c r="S211" s="19"/>
      <c r="T211" s="18"/>
      <c r="U211" s="18"/>
      <c r="V211" s="20" t="s">
        <v>79</v>
      </c>
    </row>
    <row r="212" spans="1:22" s="10" customFormat="1" ht="12.6" customHeight="1" x14ac:dyDescent="0.25">
      <c r="A212" s="66" t="s">
        <v>189</v>
      </c>
      <c r="B212" s="167" t="s">
        <v>190</v>
      </c>
      <c r="C212" s="12"/>
      <c r="D212" s="13"/>
      <c r="E212" s="13"/>
      <c r="F212" s="13" t="s">
        <v>279</v>
      </c>
      <c r="G212" s="13"/>
      <c r="H212" s="14"/>
      <c r="I212" s="12">
        <v>2</v>
      </c>
      <c r="J212" s="13"/>
      <c r="K212" s="13"/>
      <c r="L212" s="15"/>
      <c r="M212" s="45">
        <v>3</v>
      </c>
      <c r="N212" s="45" t="s">
        <v>338</v>
      </c>
      <c r="O212" s="46"/>
      <c r="P212" s="78"/>
      <c r="Q212" s="26"/>
      <c r="R212" s="18"/>
      <c r="S212" s="19"/>
      <c r="T212" s="18"/>
      <c r="U212" s="18"/>
      <c r="V212" s="165" t="s">
        <v>94</v>
      </c>
    </row>
    <row r="213" spans="1:22" s="10" customFormat="1" ht="12.6" customHeight="1" x14ac:dyDescent="0.25">
      <c r="A213" s="166" t="s">
        <v>197</v>
      </c>
      <c r="B213" s="167" t="s">
        <v>198</v>
      </c>
      <c r="C213" s="12"/>
      <c r="D213" s="13"/>
      <c r="E213" s="13"/>
      <c r="F213" s="13" t="s">
        <v>279</v>
      </c>
      <c r="G213" s="13"/>
      <c r="H213" s="14"/>
      <c r="I213" s="12"/>
      <c r="J213" s="13">
        <v>2</v>
      </c>
      <c r="K213" s="13"/>
      <c r="L213" s="15"/>
      <c r="M213" s="45">
        <v>3</v>
      </c>
      <c r="N213" s="45" t="s">
        <v>285</v>
      </c>
      <c r="O213" s="46"/>
      <c r="P213" s="78"/>
      <c r="Q213" s="26"/>
      <c r="R213" s="18"/>
      <c r="S213" s="19"/>
      <c r="T213" s="18"/>
      <c r="U213" s="18"/>
      <c r="V213" s="165" t="s">
        <v>82</v>
      </c>
    </row>
    <row r="214" spans="1:22" s="10" customFormat="1" ht="12.6" customHeight="1" x14ac:dyDescent="0.25">
      <c r="A214" s="166" t="s">
        <v>199</v>
      </c>
      <c r="B214" s="167" t="s">
        <v>200</v>
      </c>
      <c r="C214" s="12"/>
      <c r="D214" s="13"/>
      <c r="E214" s="13"/>
      <c r="F214" s="13" t="s">
        <v>279</v>
      </c>
      <c r="G214" s="13"/>
      <c r="H214" s="14"/>
      <c r="I214" s="12"/>
      <c r="J214" s="13">
        <v>2</v>
      </c>
      <c r="K214" s="13"/>
      <c r="L214" s="15"/>
      <c r="M214" s="45">
        <v>3</v>
      </c>
      <c r="N214" s="45" t="s">
        <v>285</v>
      </c>
      <c r="O214" s="46"/>
      <c r="P214" s="78"/>
      <c r="Q214" s="26"/>
      <c r="R214" s="18"/>
      <c r="S214" s="19"/>
      <c r="T214" s="18"/>
      <c r="U214" s="18"/>
      <c r="V214" s="165" t="s">
        <v>79</v>
      </c>
    </row>
    <row r="215" spans="1:22" s="10" customFormat="1" ht="12.6" customHeight="1" x14ac:dyDescent="0.25">
      <c r="A215" s="166" t="s">
        <v>201</v>
      </c>
      <c r="B215" s="167" t="s">
        <v>341</v>
      </c>
      <c r="C215" s="12"/>
      <c r="D215" s="13"/>
      <c r="E215" s="13"/>
      <c r="F215" s="13"/>
      <c r="G215" s="13" t="s">
        <v>279</v>
      </c>
      <c r="H215" s="14"/>
      <c r="I215" s="12">
        <v>2</v>
      </c>
      <c r="J215" s="13"/>
      <c r="K215" s="13"/>
      <c r="L215" s="15"/>
      <c r="M215" s="45">
        <v>3</v>
      </c>
      <c r="N215" s="45" t="s">
        <v>285</v>
      </c>
      <c r="O215" s="46"/>
      <c r="P215" s="78"/>
      <c r="Q215" s="26"/>
      <c r="R215" s="18"/>
      <c r="S215" s="19"/>
      <c r="T215" s="18"/>
      <c r="U215" s="18"/>
      <c r="V215" s="165" t="s">
        <v>82</v>
      </c>
    </row>
    <row r="216" spans="1:22" s="10" customFormat="1" ht="12.6" customHeight="1" x14ac:dyDescent="0.25">
      <c r="A216" s="166" t="s">
        <v>202</v>
      </c>
      <c r="B216" s="167" t="s">
        <v>342</v>
      </c>
      <c r="C216" s="12"/>
      <c r="D216" s="13"/>
      <c r="E216" s="13"/>
      <c r="F216" s="13"/>
      <c r="G216" s="13"/>
      <c r="H216" s="14" t="s">
        <v>279</v>
      </c>
      <c r="I216" s="12">
        <v>2</v>
      </c>
      <c r="J216" s="13"/>
      <c r="K216" s="13"/>
      <c r="L216" s="15"/>
      <c r="M216" s="45">
        <v>3</v>
      </c>
      <c r="N216" s="45" t="s">
        <v>285</v>
      </c>
      <c r="O216" s="46"/>
      <c r="P216" s="78"/>
      <c r="Q216" s="26"/>
      <c r="R216" s="18"/>
      <c r="S216" s="19"/>
      <c r="T216" s="18"/>
      <c r="U216" s="18"/>
      <c r="V216" s="165" t="s">
        <v>79</v>
      </c>
    </row>
    <row r="217" spans="1:22" s="10" customFormat="1" ht="12.6" customHeight="1" x14ac:dyDescent="0.25">
      <c r="A217" s="166" t="s">
        <v>203</v>
      </c>
      <c r="B217" s="167" t="s">
        <v>340</v>
      </c>
      <c r="C217" s="12"/>
      <c r="D217" s="13"/>
      <c r="E217" s="13"/>
      <c r="F217" s="13"/>
      <c r="G217" s="13"/>
      <c r="H217" s="14" t="s">
        <v>279</v>
      </c>
      <c r="I217" s="12"/>
      <c r="J217" s="13">
        <v>2</v>
      </c>
      <c r="K217" s="13"/>
      <c r="L217" s="15"/>
      <c r="M217" s="45">
        <v>3</v>
      </c>
      <c r="N217" s="45" t="s">
        <v>285</v>
      </c>
      <c r="O217" s="46"/>
      <c r="P217" s="78"/>
      <c r="Q217" s="26"/>
      <c r="R217" s="18"/>
      <c r="S217" s="19"/>
      <c r="T217" s="18"/>
      <c r="U217" s="18"/>
      <c r="V217" s="165" t="s">
        <v>82</v>
      </c>
    </row>
    <row r="218" spans="1:22" s="10" customFormat="1" ht="12.6" customHeight="1" x14ac:dyDescent="0.25">
      <c r="A218" s="187" t="s">
        <v>280</v>
      </c>
      <c r="B218" s="187"/>
      <c r="C218" s="29">
        <f t="shared" ref="C218:H218" si="69">SUMIF(C209:C217,"=x",$I209:$I217)+SUMIF(C209:C217,"=x",$J209:$J217)+SUMIF(C209:C217,"=x",$K209:$K217)</f>
        <v>0</v>
      </c>
      <c r="D218" s="29">
        <f t="shared" si="69"/>
        <v>0</v>
      </c>
      <c r="E218" s="29">
        <f t="shared" si="69"/>
        <v>6</v>
      </c>
      <c r="F218" s="29">
        <f t="shared" si="69"/>
        <v>6</v>
      </c>
      <c r="G218" s="29">
        <f t="shared" si="69"/>
        <v>2</v>
      </c>
      <c r="H218" s="29">
        <f t="shared" si="69"/>
        <v>4</v>
      </c>
      <c r="I218" s="188">
        <f>SUM(C218:H218)</f>
        <v>18</v>
      </c>
      <c r="J218" s="188"/>
      <c r="K218" s="188"/>
      <c r="L218" s="188"/>
      <c r="M218" s="188"/>
      <c r="N218" s="30"/>
      <c r="O218" s="72"/>
      <c r="P218" s="31"/>
      <c r="Q218" s="31"/>
      <c r="R218" s="31"/>
      <c r="S218" s="31"/>
      <c r="T218" s="31"/>
      <c r="U218" s="31"/>
      <c r="V218" s="177"/>
    </row>
    <row r="219" spans="1:22" s="10" customFormat="1" ht="12.6" customHeight="1" x14ac:dyDescent="0.25">
      <c r="A219" s="196" t="s">
        <v>281</v>
      </c>
      <c r="B219" s="196"/>
      <c r="C219" s="33">
        <f t="shared" ref="C219:H219" si="70">SUMIF(C209:C217,"=x",$M209:$M217)</f>
        <v>0</v>
      </c>
      <c r="D219" s="33">
        <f t="shared" si="70"/>
        <v>0</v>
      </c>
      <c r="E219" s="33">
        <f t="shared" si="70"/>
        <v>9</v>
      </c>
      <c r="F219" s="33">
        <f t="shared" si="70"/>
        <v>9</v>
      </c>
      <c r="G219" s="33">
        <f t="shared" si="70"/>
        <v>3</v>
      </c>
      <c r="H219" s="33">
        <f t="shared" si="70"/>
        <v>6</v>
      </c>
      <c r="I219" s="197">
        <f>SUM(C219:H219)</f>
        <v>27</v>
      </c>
      <c r="J219" s="197"/>
      <c r="K219" s="197"/>
      <c r="L219" s="197"/>
      <c r="M219" s="197"/>
      <c r="N219" s="34"/>
      <c r="O219" s="73"/>
      <c r="P219" s="31"/>
      <c r="Q219" s="31"/>
      <c r="R219" s="31"/>
      <c r="S219" s="31"/>
      <c r="T219" s="31"/>
      <c r="U219" s="31"/>
      <c r="V219" s="32"/>
    </row>
    <row r="220" spans="1:22" s="10" customFormat="1" ht="12.6" customHeight="1" x14ac:dyDescent="0.25">
      <c r="A220" s="198" t="s">
        <v>282</v>
      </c>
      <c r="B220" s="198"/>
      <c r="C220" s="36">
        <f t="shared" ref="C220:H220" si="71">COUNTIFS(C209:C217,"x",$N209:$N217,"K(5)")</f>
        <v>0</v>
      </c>
      <c r="D220" s="35">
        <f t="shared" si="71"/>
        <v>0</v>
      </c>
      <c r="E220" s="35">
        <f t="shared" si="71"/>
        <v>0</v>
      </c>
      <c r="F220" s="35">
        <f t="shared" si="71"/>
        <v>0</v>
      </c>
      <c r="G220" s="35">
        <f t="shared" si="71"/>
        <v>0</v>
      </c>
      <c r="H220" s="50">
        <f t="shared" si="71"/>
        <v>0</v>
      </c>
      <c r="I220" s="200">
        <f>SUM(C220:H220)</f>
        <v>0</v>
      </c>
      <c r="J220" s="200"/>
      <c r="K220" s="200"/>
      <c r="L220" s="200"/>
      <c r="M220" s="201"/>
      <c r="N220" s="74"/>
      <c r="O220" s="73"/>
      <c r="P220" s="31"/>
      <c r="Q220" s="31"/>
      <c r="R220" s="31"/>
      <c r="S220" s="31"/>
      <c r="T220" s="31"/>
      <c r="U220" s="31"/>
      <c r="V220" s="32"/>
    </row>
    <row r="221" spans="1:22" s="10" customFormat="1" ht="12.6" customHeight="1" x14ac:dyDescent="0.25">
      <c r="A221" s="185" t="s">
        <v>337</v>
      </c>
      <c r="B221" s="186"/>
      <c r="C221" s="40"/>
      <c r="D221" s="41"/>
      <c r="E221" s="41"/>
      <c r="F221" s="41"/>
      <c r="G221" s="41"/>
      <c r="H221" s="42"/>
      <c r="I221" s="40"/>
      <c r="J221" s="41"/>
      <c r="K221" s="41"/>
      <c r="L221" s="41"/>
      <c r="M221" s="41"/>
      <c r="N221" s="42"/>
      <c r="O221" s="41"/>
      <c r="P221" s="178"/>
      <c r="Q221" s="178"/>
      <c r="R221" s="43"/>
      <c r="S221" s="43"/>
      <c r="T221" s="43"/>
      <c r="U221" s="43"/>
      <c r="V221" s="44"/>
    </row>
    <row r="222" spans="1:22" s="10" customFormat="1" ht="12.6" customHeight="1" x14ac:dyDescent="0.25">
      <c r="A222" s="166" t="s">
        <v>204</v>
      </c>
      <c r="B222" s="81" t="s">
        <v>205</v>
      </c>
      <c r="C222" s="12"/>
      <c r="D222" s="13"/>
      <c r="E222" s="13"/>
      <c r="F222" s="13"/>
      <c r="G222" s="13" t="s">
        <v>138</v>
      </c>
      <c r="H222" s="14"/>
      <c r="I222" s="12"/>
      <c r="J222" s="13">
        <v>2</v>
      </c>
      <c r="K222" s="13"/>
      <c r="L222" s="15"/>
      <c r="M222" s="45">
        <v>3</v>
      </c>
      <c r="N222" s="45" t="s">
        <v>285</v>
      </c>
      <c r="O222" s="46"/>
      <c r="P222" s="78"/>
      <c r="Q222" s="47"/>
      <c r="R222" s="18"/>
      <c r="S222" s="19"/>
      <c r="T222" s="18"/>
      <c r="U222" s="18"/>
      <c r="V222" s="165" t="s">
        <v>79</v>
      </c>
    </row>
    <row r="223" spans="1:22" s="10" customFormat="1" ht="12.6" customHeight="1" x14ac:dyDescent="0.25">
      <c r="A223" s="66" t="s">
        <v>6</v>
      </c>
      <c r="B223" s="21" t="s">
        <v>42</v>
      </c>
      <c r="C223" s="12"/>
      <c r="D223" s="13"/>
      <c r="E223" s="13"/>
      <c r="F223" s="13"/>
      <c r="G223" s="13" t="s">
        <v>138</v>
      </c>
      <c r="H223" s="14"/>
      <c r="I223" s="12">
        <v>2</v>
      </c>
      <c r="J223" s="13"/>
      <c r="K223" s="13"/>
      <c r="L223" s="15"/>
      <c r="M223" s="45">
        <v>3</v>
      </c>
      <c r="N223" s="45" t="s">
        <v>284</v>
      </c>
      <c r="O223" s="46"/>
      <c r="P223" s="78"/>
      <c r="Q223" s="47"/>
      <c r="R223" s="18"/>
      <c r="S223" s="19"/>
      <c r="T223" s="18"/>
      <c r="U223" s="18"/>
      <c r="V223" s="20" t="s">
        <v>90</v>
      </c>
    </row>
    <row r="224" spans="1:22" s="10" customFormat="1" ht="12.6" customHeight="1" x14ac:dyDescent="0.25">
      <c r="A224" s="166" t="s">
        <v>206</v>
      </c>
      <c r="B224" s="167" t="s">
        <v>207</v>
      </c>
      <c r="C224" s="12"/>
      <c r="D224" s="13"/>
      <c r="E224" s="13"/>
      <c r="F224" s="13"/>
      <c r="G224" s="13" t="s">
        <v>138</v>
      </c>
      <c r="H224" s="14"/>
      <c r="I224" s="12">
        <v>2</v>
      </c>
      <c r="J224" s="13"/>
      <c r="K224" s="13"/>
      <c r="L224" s="15"/>
      <c r="M224" s="45">
        <v>3</v>
      </c>
      <c r="N224" s="45" t="s">
        <v>284</v>
      </c>
      <c r="O224" s="46"/>
      <c r="P224" s="78"/>
      <c r="Q224" s="47"/>
      <c r="R224" s="18"/>
      <c r="S224" s="19"/>
      <c r="T224" s="18"/>
      <c r="U224" s="18"/>
      <c r="V224" s="165" t="s">
        <v>85</v>
      </c>
    </row>
    <row r="225" spans="1:22" s="10" customFormat="1" ht="12.6" customHeight="1" x14ac:dyDescent="0.25">
      <c r="A225" s="166" t="s">
        <v>208</v>
      </c>
      <c r="B225" s="167" t="s">
        <v>209</v>
      </c>
      <c r="C225" s="12"/>
      <c r="D225" s="13"/>
      <c r="E225" s="13"/>
      <c r="F225" s="13"/>
      <c r="G225" s="13" t="s">
        <v>138</v>
      </c>
      <c r="H225" s="14"/>
      <c r="I225" s="12"/>
      <c r="J225" s="13">
        <v>2</v>
      </c>
      <c r="K225" s="13"/>
      <c r="L225" s="15"/>
      <c r="M225" s="45">
        <v>3</v>
      </c>
      <c r="N225" s="45" t="s">
        <v>285</v>
      </c>
      <c r="O225" s="46"/>
      <c r="P225" s="78"/>
      <c r="Q225" s="47"/>
      <c r="R225" s="18"/>
      <c r="S225" s="19"/>
      <c r="T225" s="18"/>
      <c r="U225" s="18"/>
      <c r="V225" s="165" t="s">
        <v>82</v>
      </c>
    </row>
    <row r="226" spans="1:22" s="10" customFormat="1" ht="12.6" customHeight="1" x14ac:dyDescent="0.25">
      <c r="A226" s="166" t="s">
        <v>210</v>
      </c>
      <c r="B226" s="167" t="s">
        <v>211</v>
      </c>
      <c r="C226" s="12"/>
      <c r="D226" s="13"/>
      <c r="E226" s="13"/>
      <c r="F226" s="13"/>
      <c r="G226" s="13"/>
      <c r="H226" s="14" t="s">
        <v>138</v>
      </c>
      <c r="I226" s="12"/>
      <c r="J226" s="13">
        <v>2</v>
      </c>
      <c r="K226" s="13"/>
      <c r="L226" s="15"/>
      <c r="M226" s="45">
        <v>3</v>
      </c>
      <c r="N226" s="45" t="s">
        <v>285</v>
      </c>
      <c r="O226" s="46"/>
      <c r="P226" s="78"/>
      <c r="Q226" s="47"/>
      <c r="R226" s="18"/>
      <c r="S226" s="19"/>
      <c r="T226" s="18"/>
      <c r="U226" s="18"/>
      <c r="V226" s="165" t="s">
        <v>79</v>
      </c>
    </row>
    <row r="227" spans="1:22" s="10" customFormat="1" ht="12.6" customHeight="1" x14ac:dyDescent="0.25">
      <c r="A227" s="166" t="s">
        <v>212</v>
      </c>
      <c r="B227" s="81" t="s">
        <v>61</v>
      </c>
      <c r="C227" s="12"/>
      <c r="D227" s="13"/>
      <c r="E227" s="13"/>
      <c r="F227" s="13"/>
      <c r="G227" s="13"/>
      <c r="H227" s="14" t="s">
        <v>138</v>
      </c>
      <c r="I227" s="12">
        <v>2</v>
      </c>
      <c r="J227" s="13"/>
      <c r="K227" s="13"/>
      <c r="L227" s="15"/>
      <c r="M227" s="45">
        <v>3</v>
      </c>
      <c r="N227" s="45" t="s">
        <v>285</v>
      </c>
      <c r="O227" s="46"/>
      <c r="P227" s="78"/>
      <c r="Q227" s="26"/>
      <c r="R227" s="18"/>
      <c r="S227" s="19"/>
      <c r="T227" s="18"/>
      <c r="U227" s="18"/>
      <c r="V227" s="20" t="s">
        <v>344</v>
      </c>
    </row>
    <row r="228" spans="1:22" s="10" customFormat="1" ht="12.6" customHeight="1" x14ac:dyDescent="0.25">
      <c r="A228" s="166" t="s">
        <v>213</v>
      </c>
      <c r="B228" s="81" t="s">
        <v>58</v>
      </c>
      <c r="C228" s="12"/>
      <c r="D228" s="13"/>
      <c r="E228" s="13"/>
      <c r="F228" s="13"/>
      <c r="G228" s="13" t="s">
        <v>138</v>
      </c>
      <c r="H228" s="14"/>
      <c r="I228" s="12">
        <v>2</v>
      </c>
      <c r="J228" s="13"/>
      <c r="K228" s="13"/>
      <c r="L228" s="15"/>
      <c r="M228" s="45">
        <v>3</v>
      </c>
      <c r="N228" s="45" t="s">
        <v>285</v>
      </c>
      <c r="O228" s="46"/>
      <c r="P228" s="78"/>
      <c r="Q228" s="26"/>
      <c r="R228" s="18"/>
      <c r="S228" s="19"/>
      <c r="T228" s="18"/>
      <c r="U228" s="18"/>
      <c r="V228" s="20" t="s">
        <v>344</v>
      </c>
    </row>
    <row r="229" spans="1:22" s="10" customFormat="1" ht="12.6" customHeight="1" x14ac:dyDescent="0.2">
      <c r="A229" s="66"/>
      <c r="B229" s="77" t="s">
        <v>296</v>
      </c>
      <c r="C229" s="12"/>
      <c r="D229" s="13"/>
      <c r="E229" s="13"/>
      <c r="F229" s="13"/>
      <c r="G229" s="13"/>
      <c r="H229" s="14"/>
      <c r="I229" s="12"/>
      <c r="J229" s="13"/>
      <c r="K229" s="13"/>
      <c r="L229" s="15"/>
      <c r="M229" s="45">
        <v>12</v>
      </c>
      <c r="N229" s="45"/>
      <c r="O229" s="46"/>
      <c r="P229" s="16"/>
      <c r="Q229" s="17"/>
      <c r="R229" s="18"/>
      <c r="S229" s="19"/>
      <c r="T229" s="18"/>
      <c r="U229" s="18"/>
      <c r="V229" s="20" t="s">
        <v>82</v>
      </c>
    </row>
    <row r="230" spans="1:22" s="10" customFormat="1" ht="12.6" customHeight="1" x14ac:dyDescent="0.25">
      <c r="A230" s="187" t="s">
        <v>280</v>
      </c>
      <c r="B230" s="187"/>
      <c r="C230" s="51">
        <f t="shared" ref="C230:H230" si="72">SUMIF(C222:C229,"=x",$I222:$I229)+SUMIF(C222:C229,"=x",$J222:$J229)+SUMIF(C222:C229,"=x",$K222:$K229)</f>
        <v>0</v>
      </c>
      <c r="D230" s="52">
        <f t="shared" si="72"/>
        <v>0</v>
      </c>
      <c r="E230" s="52">
        <f t="shared" si="72"/>
        <v>0</v>
      </c>
      <c r="F230" s="52">
        <f t="shared" si="72"/>
        <v>0</v>
      </c>
      <c r="G230" s="52">
        <f t="shared" si="72"/>
        <v>0</v>
      </c>
      <c r="H230" s="53">
        <f t="shared" si="72"/>
        <v>0</v>
      </c>
      <c r="I230" s="188">
        <f>SUM(C230:H230)</f>
        <v>0</v>
      </c>
      <c r="J230" s="188"/>
      <c r="K230" s="188"/>
      <c r="L230" s="188"/>
      <c r="M230" s="188"/>
      <c r="N230" s="30"/>
      <c r="O230" s="72"/>
      <c r="P230" s="31"/>
      <c r="Q230" s="31"/>
      <c r="R230" s="31"/>
      <c r="S230" s="31"/>
      <c r="T230" s="31"/>
      <c r="U230" s="31"/>
      <c r="V230" s="32"/>
    </row>
    <row r="231" spans="1:22" s="10" customFormat="1" ht="12.6" customHeight="1" x14ac:dyDescent="0.25">
      <c r="A231" s="196" t="s">
        <v>287</v>
      </c>
      <c r="B231" s="196"/>
      <c r="C231" s="54">
        <f t="shared" ref="C231:H231" si="73">SUMIF(C222:C229,"=x",$M222:$M229)</f>
        <v>0</v>
      </c>
      <c r="D231" s="55">
        <f t="shared" si="73"/>
        <v>0</v>
      </c>
      <c r="E231" s="55">
        <f t="shared" si="73"/>
        <v>0</v>
      </c>
      <c r="F231" s="55">
        <f t="shared" si="73"/>
        <v>0</v>
      </c>
      <c r="G231" s="55">
        <f t="shared" si="73"/>
        <v>0</v>
      </c>
      <c r="H231" s="56">
        <f t="shared" si="73"/>
        <v>0</v>
      </c>
      <c r="I231" s="197">
        <v>12</v>
      </c>
      <c r="J231" s="197"/>
      <c r="K231" s="197"/>
      <c r="L231" s="197"/>
      <c r="M231" s="197"/>
      <c r="N231" s="30"/>
      <c r="O231" s="73"/>
      <c r="P231" s="31"/>
      <c r="Q231" s="31"/>
      <c r="R231" s="31"/>
      <c r="S231" s="31"/>
      <c r="T231" s="31"/>
      <c r="U231" s="31"/>
      <c r="V231" s="32"/>
    </row>
    <row r="232" spans="1:22" s="10" customFormat="1" ht="12.6" customHeight="1" x14ac:dyDescent="0.25">
      <c r="A232" s="198" t="s">
        <v>282</v>
      </c>
      <c r="B232" s="198"/>
      <c r="C232" s="36">
        <f t="shared" ref="C232:H232" si="74">COUNTIFS(C222:C229,"x",$N222:$N229,"K(5)")</f>
        <v>0</v>
      </c>
      <c r="D232" s="57">
        <f t="shared" si="74"/>
        <v>0</v>
      </c>
      <c r="E232" s="57">
        <f t="shared" si="74"/>
        <v>0</v>
      </c>
      <c r="F232" s="57">
        <f t="shared" si="74"/>
        <v>0</v>
      </c>
      <c r="G232" s="57">
        <f t="shared" si="74"/>
        <v>0</v>
      </c>
      <c r="H232" s="58">
        <f t="shared" si="74"/>
        <v>0</v>
      </c>
      <c r="I232" s="188">
        <f t="shared" ref="I232" si="75">SUM(C232:H232)</f>
        <v>0</v>
      </c>
      <c r="J232" s="188"/>
      <c r="K232" s="188"/>
      <c r="L232" s="188"/>
      <c r="M232" s="188"/>
      <c r="N232" s="30"/>
      <c r="O232" s="73"/>
      <c r="P232" s="31"/>
      <c r="Q232" s="31"/>
      <c r="R232" s="31"/>
      <c r="S232" s="31"/>
      <c r="T232" s="31"/>
      <c r="U232" s="31"/>
      <c r="V232" s="32"/>
    </row>
    <row r="233" spans="1:22" s="80" customFormat="1" ht="12.6" customHeight="1" x14ac:dyDescent="0.25">
      <c r="A233" s="39" t="s">
        <v>339</v>
      </c>
      <c r="B233" s="67"/>
      <c r="C233" s="82"/>
      <c r="D233" s="83"/>
      <c r="E233" s="83"/>
      <c r="F233" s="83"/>
      <c r="G233" s="83"/>
      <c r="H233" s="84"/>
      <c r="I233" s="82"/>
      <c r="J233" s="83"/>
      <c r="K233" s="83"/>
      <c r="L233" s="83"/>
      <c r="M233" s="83"/>
      <c r="N233" s="84"/>
      <c r="O233" s="83"/>
      <c r="P233" s="180"/>
      <c r="Q233" s="180"/>
      <c r="R233" s="85"/>
      <c r="S233" s="85"/>
      <c r="T233" s="85"/>
      <c r="U233" s="85"/>
      <c r="V233" s="86"/>
    </row>
    <row r="234" spans="1:22" s="80" customFormat="1" ht="12.6" customHeight="1" x14ac:dyDescent="0.25">
      <c r="A234" s="185" t="s">
        <v>303</v>
      </c>
      <c r="B234" s="209"/>
      <c r="C234" s="82"/>
      <c r="D234" s="83"/>
      <c r="E234" s="83"/>
      <c r="F234" s="83"/>
      <c r="G234" s="83"/>
      <c r="H234" s="84"/>
      <c r="I234" s="82"/>
      <c r="J234" s="83"/>
      <c r="K234" s="83"/>
      <c r="L234" s="83"/>
      <c r="M234" s="83"/>
      <c r="N234" s="84"/>
      <c r="O234" s="83"/>
      <c r="P234" s="180"/>
      <c r="Q234" s="180"/>
      <c r="R234" s="85"/>
      <c r="S234" s="85"/>
      <c r="T234" s="85"/>
      <c r="U234" s="85"/>
      <c r="V234" s="86"/>
    </row>
    <row r="235" spans="1:22" s="10" customFormat="1" ht="12.6" customHeight="1" x14ac:dyDescent="0.25">
      <c r="A235" s="185" t="s">
        <v>336</v>
      </c>
      <c r="B235" s="186"/>
      <c r="C235" s="40"/>
      <c r="D235" s="41"/>
      <c r="E235" s="41"/>
      <c r="F235" s="41"/>
      <c r="G235" s="41"/>
      <c r="H235" s="42"/>
      <c r="I235" s="40"/>
      <c r="J235" s="41"/>
      <c r="K235" s="41"/>
      <c r="L235" s="41"/>
      <c r="M235" s="41"/>
      <c r="N235" s="42"/>
      <c r="O235" s="41"/>
      <c r="P235" s="178"/>
      <c r="Q235" s="178"/>
      <c r="R235" s="43"/>
      <c r="S235" s="43"/>
      <c r="T235" s="43"/>
      <c r="U235" s="43"/>
      <c r="V235" s="44"/>
    </row>
    <row r="236" spans="1:22" s="80" customFormat="1" ht="12.6" customHeight="1" x14ac:dyDescent="0.25">
      <c r="A236" s="66" t="s">
        <v>12</v>
      </c>
      <c r="B236" s="21" t="s">
        <v>62</v>
      </c>
      <c r="C236" s="12"/>
      <c r="D236" s="13"/>
      <c r="E236" s="13" t="s">
        <v>279</v>
      </c>
      <c r="F236" s="13"/>
      <c r="G236" s="13"/>
      <c r="H236" s="14"/>
      <c r="I236" s="12">
        <v>2</v>
      </c>
      <c r="J236" s="13"/>
      <c r="K236" s="13"/>
      <c r="L236" s="15"/>
      <c r="M236" s="45">
        <v>3</v>
      </c>
      <c r="N236" s="45" t="s">
        <v>284</v>
      </c>
      <c r="O236" s="46"/>
      <c r="P236" s="87"/>
      <c r="Q236" s="88"/>
      <c r="R236" s="89"/>
      <c r="S236" s="90"/>
      <c r="T236" s="18"/>
      <c r="U236" s="18"/>
      <c r="V236" s="20" t="s">
        <v>83</v>
      </c>
    </row>
    <row r="237" spans="1:22" s="80" customFormat="1" ht="12.6" customHeight="1" x14ac:dyDescent="0.25">
      <c r="A237" s="66" t="s">
        <v>214</v>
      </c>
      <c r="B237" s="167" t="s">
        <v>215</v>
      </c>
      <c r="C237" s="12"/>
      <c r="D237" s="13"/>
      <c r="E237" s="13" t="s">
        <v>279</v>
      </c>
      <c r="F237" s="13"/>
      <c r="G237" s="13"/>
      <c r="H237" s="14"/>
      <c r="I237" s="12">
        <v>2</v>
      </c>
      <c r="J237" s="13"/>
      <c r="K237" s="13"/>
      <c r="L237" s="15"/>
      <c r="M237" s="45">
        <v>3</v>
      </c>
      <c r="N237" s="45" t="s">
        <v>284</v>
      </c>
      <c r="O237" s="46"/>
      <c r="P237" s="87"/>
      <c r="Q237" s="91"/>
      <c r="R237" s="89"/>
      <c r="S237" s="90"/>
      <c r="T237" s="18"/>
      <c r="U237" s="18"/>
      <c r="V237" s="20" t="s">
        <v>83</v>
      </c>
    </row>
    <row r="238" spans="1:22" s="80" customFormat="1" ht="12.6" customHeight="1" x14ac:dyDescent="0.25">
      <c r="A238" s="66" t="s">
        <v>216</v>
      </c>
      <c r="B238" s="167" t="s">
        <v>217</v>
      </c>
      <c r="C238" s="12"/>
      <c r="D238" s="13"/>
      <c r="E238" s="13"/>
      <c r="F238" s="13" t="s">
        <v>279</v>
      </c>
      <c r="G238" s="13"/>
      <c r="H238" s="14"/>
      <c r="I238" s="12">
        <v>2</v>
      </c>
      <c r="J238" s="13"/>
      <c r="K238" s="13"/>
      <c r="L238" s="15"/>
      <c r="M238" s="45">
        <v>3</v>
      </c>
      <c r="N238" s="45" t="s">
        <v>284</v>
      </c>
      <c r="O238" s="46"/>
      <c r="P238" s="87"/>
      <c r="Q238" s="91"/>
      <c r="R238" s="89"/>
      <c r="S238" s="90"/>
      <c r="T238" s="18"/>
      <c r="U238" s="18"/>
      <c r="V238" s="20" t="s">
        <v>83</v>
      </c>
    </row>
    <row r="239" spans="1:22" s="80" customFormat="1" ht="12.6" customHeight="1" x14ac:dyDescent="0.25">
      <c r="A239" s="66" t="s">
        <v>218</v>
      </c>
      <c r="B239" s="21" t="s">
        <v>63</v>
      </c>
      <c r="C239" s="12"/>
      <c r="D239" s="13"/>
      <c r="E239" s="13"/>
      <c r="F239" s="13" t="s">
        <v>279</v>
      </c>
      <c r="G239" s="13"/>
      <c r="H239" s="14"/>
      <c r="I239" s="12"/>
      <c r="J239" s="13">
        <v>2</v>
      </c>
      <c r="K239" s="13"/>
      <c r="L239" s="15"/>
      <c r="M239" s="45">
        <v>3</v>
      </c>
      <c r="N239" s="45" t="s">
        <v>285</v>
      </c>
      <c r="O239" s="46"/>
      <c r="P239" s="87"/>
      <c r="Q239" s="91"/>
      <c r="R239" s="89"/>
      <c r="S239" s="90"/>
      <c r="T239" s="18"/>
      <c r="U239" s="18"/>
      <c r="V239" s="20" t="s">
        <v>87</v>
      </c>
    </row>
    <row r="240" spans="1:22" s="80" customFormat="1" ht="12.6" customHeight="1" x14ac:dyDescent="0.25">
      <c r="A240" s="66" t="s">
        <v>219</v>
      </c>
      <c r="B240" s="21" t="s">
        <v>64</v>
      </c>
      <c r="C240" s="12"/>
      <c r="D240" s="13"/>
      <c r="E240" s="13"/>
      <c r="F240" s="13" t="s">
        <v>279</v>
      </c>
      <c r="G240" s="13"/>
      <c r="H240" s="14"/>
      <c r="I240" s="12"/>
      <c r="J240" s="13">
        <v>2</v>
      </c>
      <c r="K240" s="13"/>
      <c r="L240" s="15"/>
      <c r="M240" s="45">
        <v>3</v>
      </c>
      <c r="N240" s="45" t="s">
        <v>285</v>
      </c>
      <c r="O240" s="46"/>
      <c r="P240" s="87"/>
      <c r="Q240" s="91"/>
      <c r="R240" s="89"/>
      <c r="S240" s="90"/>
      <c r="T240" s="18"/>
      <c r="U240" s="18"/>
      <c r="V240" s="20" t="s">
        <v>344</v>
      </c>
    </row>
    <row r="241" spans="1:22" s="80" customFormat="1" ht="12.6" customHeight="1" x14ac:dyDescent="0.25">
      <c r="A241" s="66" t="s">
        <v>220</v>
      </c>
      <c r="B241" s="167" t="s">
        <v>221</v>
      </c>
      <c r="C241" s="12"/>
      <c r="D241" s="13"/>
      <c r="E241" s="13"/>
      <c r="F241" s="13"/>
      <c r="G241" s="13" t="s">
        <v>279</v>
      </c>
      <c r="H241" s="14"/>
      <c r="I241" s="12"/>
      <c r="J241" s="13">
        <v>2</v>
      </c>
      <c r="K241" s="13"/>
      <c r="L241" s="15"/>
      <c r="M241" s="45">
        <v>3</v>
      </c>
      <c r="N241" s="45" t="s">
        <v>285</v>
      </c>
      <c r="O241" s="46"/>
      <c r="P241" s="168"/>
      <c r="Q241" s="169"/>
      <c r="R241" s="89"/>
      <c r="S241" s="90"/>
      <c r="T241" s="18"/>
      <c r="U241" s="18"/>
      <c r="V241" s="20" t="s">
        <v>127</v>
      </c>
    </row>
    <row r="242" spans="1:22" s="80" customFormat="1" ht="12.6" customHeight="1" x14ac:dyDescent="0.25">
      <c r="A242" s="66" t="s">
        <v>16</v>
      </c>
      <c r="B242" s="21" t="s">
        <v>68</v>
      </c>
      <c r="C242" s="12"/>
      <c r="D242" s="13"/>
      <c r="E242" s="13"/>
      <c r="F242" s="13"/>
      <c r="G242" s="13"/>
      <c r="H242" s="14" t="s">
        <v>279</v>
      </c>
      <c r="I242" s="12"/>
      <c r="J242" s="13">
        <v>2</v>
      </c>
      <c r="K242" s="13"/>
      <c r="L242" s="15"/>
      <c r="M242" s="45">
        <v>3</v>
      </c>
      <c r="N242" s="45" t="s">
        <v>285</v>
      </c>
      <c r="O242" s="46"/>
      <c r="P242" s="78"/>
      <c r="Q242" s="26"/>
      <c r="R242" s="18"/>
      <c r="S242" s="19"/>
      <c r="T242" s="18"/>
      <c r="U242" s="18"/>
      <c r="V242" s="20" t="s">
        <v>75</v>
      </c>
    </row>
    <row r="243" spans="1:22" s="80" customFormat="1" ht="12.6" customHeight="1" x14ac:dyDescent="0.25">
      <c r="A243" s="66" t="s">
        <v>14</v>
      </c>
      <c r="B243" s="21" t="s">
        <v>66</v>
      </c>
      <c r="C243" s="12"/>
      <c r="D243" s="13"/>
      <c r="E243" s="13"/>
      <c r="F243" s="13"/>
      <c r="G243" s="13" t="s">
        <v>279</v>
      </c>
      <c r="H243" s="13"/>
      <c r="I243" s="12"/>
      <c r="J243" s="13">
        <v>2</v>
      </c>
      <c r="K243" s="13"/>
      <c r="L243" s="15"/>
      <c r="M243" s="45">
        <v>3</v>
      </c>
      <c r="N243" s="45" t="s">
        <v>285</v>
      </c>
      <c r="O243" s="46"/>
      <c r="P243" s="78"/>
      <c r="Q243" s="26"/>
      <c r="R243" s="18"/>
      <c r="S243" s="19"/>
      <c r="T243" s="18"/>
      <c r="U243" s="18"/>
      <c r="V243" s="20" t="s">
        <v>94</v>
      </c>
    </row>
    <row r="244" spans="1:22" s="80" customFormat="1" ht="12.6" customHeight="1" x14ac:dyDescent="0.25">
      <c r="A244" s="66" t="s">
        <v>222</v>
      </c>
      <c r="B244" s="167" t="s">
        <v>223</v>
      </c>
      <c r="C244" s="12"/>
      <c r="D244" s="13"/>
      <c r="E244" s="13"/>
      <c r="F244" s="13"/>
      <c r="G244" s="13"/>
      <c r="H244" s="14" t="s">
        <v>279</v>
      </c>
      <c r="I244" s="12"/>
      <c r="J244" s="13">
        <v>2</v>
      </c>
      <c r="K244" s="13"/>
      <c r="L244" s="15"/>
      <c r="M244" s="45">
        <v>3</v>
      </c>
      <c r="N244" s="45" t="s">
        <v>285</v>
      </c>
      <c r="O244" s="46"/>
      <c r="P244" s="168"/>
      <c r="Q244" s="169"/>
      <c r="R244" s="89"/>
      <c r="S244" s="90"/>
      <c r="T244" s="18"/>
      <c r="U244" s="18"/>
      <c r="V244" s="20" t="s">
        <v>344</v>
      </c>
    </row>
    <row r="245" spans="1:22" s="10" customFormat="1" ht="12.6" customHeight="1" x14ac:dyDescent="0.25">
      <c r="A245" s="187" t="s">
        <v>280</v>
      </c>
      <c r="B245" s="187"/>
      <c r="C245" s="29">
        <f t="shared" ref="C245:H245" si="76">SUMIF(C236:C244,"=x",$I236:$I244)+SUMIF(C236:C244,"=x",$J236:$J244)+SUMIF(C236:C244,"=x",$K236:$K244)</f>
        <v>0</v>
      </c>
      <c r="D245" s="29">
        <f t="shared" si="76"/>
        <v>0</v>
      </c>
      <c r="E245" s="29">
        <f t="shared" si="76"/>
        <v>4</v>
      </c>
      <c r="F245" s="29">
        <f t="shared" si="76"/>
        <v>6</v>
      </c>
      <c r="G245" s="29">
        <f t="shared" si="76"/>
        <v>4</v>
      </c>
      <c r="H245" s="29">
        <f t="shared" si="76"/>
        <v>4</v>
      </c>
      <c r="I245" s="188">
        <f>SUM(C245:H245)</f>
        <v>18</v>
      </c>
      <c r="J245" s="188"/>
      <c r="K245" s="188"/>
      <c r="L245" s="188"/>
      <c r="M245" s="188"/>
      <c r="N245" s="30"/>
      <c r="O245" s="92"/>
      <c r="P245" s="31"/>
      <c r="Q245" s="31"/>
      <c r="R245" s="31"/>
      <c r="S245" s="31"/>
      <c r="T245" s="31"/>
      <c r="U245" s="31"/>
      <c r="V245" s="32"/>
    </row>
    <row r="246" spans="1:22" s="10" customFormat="1" ht="12.6" customHeight="1" x14ac:dyDescent="0.25">
      <c r="A246" s="196" t="s">
        <v>281</v>
      </c>
      <c r="B246" s="196"/>
      <c r="C246" s="33">
        <f t="shared" ref="C246:H246" si="77">SUMIF(C236:C244,"=x",$M236:$M244)</f>
        <v>0</v>
      </c>
      <c r="D246" s="33">
        <f t="shared" si="77"/>
        <v>0</v>
      </c>
      <c r="E246" s="33">
        <f t="shared" si="77"/>
        <v>6</v>
      </c>
      <c r="F246" s="33">
        <f t="shared" si="77"/>
        <v>9</v>
      </c>
      <c r="G246" s="33">
        <f t="shared" si="77"/>
        <v>6</v>
      </c>
      <c r="H246" s="33">
        <f t="shared" si="77"/>
        <v>6</v>
      </c>
      <c r="I246" s="197">
        <f>SUM(C246:H246)</f>
        <v>27</v>
      </c>
      <c r="J246" s="197"/>
      <c r="K246" s="197"/>
      <c r="L246" s="197"/>
      <c r="M246" s="197"/>
      <c r="N246" s="34"/>
      <c r="O246" s="93"/>
      <c r="P246" s="31"/>
      <c r="Q246" s="31"/>
      <c r="R246" s="31"/>
      <c r="S246" s="31"/>
      <c r="T246" s="31"/>
      <c r="U246" s="31"/>
      <c r="V246" s="32"/>
    </row>
    <row r="247" spans="1:22" s="10" customFormat="1" ht="12.6" customHeight="1" x14ac:dyDescent="0.25">
      <c r="A247" s="198" t="s">
        <v>282</v>
      </c>
      <c r="B247" s="198"/>
      <c r="C247" s="36">
        <f t="shared" ref="C247:H247" si="78">COUNTIFS(C236:C244,"x",$N236:$N244,"K(5)")</f>
        <v>0</v>
      </c>
      <c r="D247" s="35">
        <f t="shared" si="78"/>
        <v>0</v>
      </c>
      <c r="E247" s="35">
        <f t="shared" si="78"/>
        <v>2</v>
      </c>
      <c r="F247" s="35">
        <f t="shared" si="78"/>
        <v>1</v>
      </c>
      <c r="G247" s="35">
        <f t="shared" si="78"/>
        <v>0</v>
      </c>
      <c r="H247" s="50">
        <f t="shared" si="78"/>
        <v>0</v>
      </c>
      <c r="I247" s="200">
        <f>SUM(C247:H247)</f>
        <v>3</v>
      </c>
      <c r="J247" s="200"/>
      <c r="K247" s="200"/>
      <c r="L247" s="200"/>
      <c r="M247" s="201"/>
      <c r="N247" s="74"/>
      <c r="O247" s="73"/>
      <c r="P247" s="31"/>
      <c r="Q247" s="31"/>
      <c r="R247" s="31"/>
      <c r="S247" s="31"/>
      <c r="T247" s="31"/>
      <c r="U247" s="31"/>
      <c r="V247" s="32"/>
    </row>
    <row r="248" spans="1:22" s="10" customFormat="1" ht="12.6" customHeight="1" x14ac:dyDescent="0.25">
      <c r="A248" s="185" t="s">
        <v>337</v>
      </c>
      <c r="B248" s="186"/>
      <c r="C248" s="40"/>
      <c r="D248" s="41"/>
      <c r="E248" s="41"/>
      <c r="F248" s="41"/>
      <c r="G248" s="41"/>
      <c r="H248" s="42"/>
      <c r="I248" s="40"/>
      <c r="J248" s="41"/>
      <c r="K248" s="41"/>
      <c r="L248" s="41"/>
      <c r="M248" s="41"/>
      <c r="N248" s="42"/>
      <c r="O248" s="179"/>
      <c r="P248" s="178"/>
      <c r="Q248" s="178"/>
      <c r="R248" s="43"/>
      <c r="S248" s="43"/>
      <c r="T248" s="43"/>
      <c r="U248" s="43"/>
      <c r="V248" s="44"/>
    </row>
    <row r="249" spans="1:22" s="80" customFormat="1" ht="12.6" customHeight="1" x14ac:dyDescent="0.25">
      <c r="A249" s="66" t="s">
        <v>13</v>
      </c>
      <c r="B249" s="21" t="s">
        <v>65</v>
      </c>
      <c r="C249" s="12"/>
      <c r="D249" s="13"/>
      <c r="E249" s="13"/>
      <c r="F249" s="13" t="s">
        <v>138</v>
      </c>
      <c r="G249" s="13"/>
      <c r="H249" s="14"/>
      <c r="I249" s="12"/>
      <c r="J249" s="13">
        <v>2</v>
      </c>
      <c r="K249" s="13"/>
      <c r="L249" s="15"/>
      <c r="M249" s="45">
        <v>3</v>
      </c>
      <c r="N249" s="45" t="s">
        <v>285</v>
      </c>
      <c r="O249" s="46"/>
      <c r="P249" s="78"/>
      <c r="Q249" s="47"/>
      <c r="R249" s="18"/>
      <c r="S249" s="19"/>
      <c r="T249" s="18"/>
      <c r="U249" s="18"/>
      <c r="V249" s="20" t="s">
        <v>83</v>
      </c>
    </row>
    <row r="250" spans="1:22" s="80" customFormat="1" ht="12.6" customHeight="1" x14ac:dyDescent="0.25">
      <c r="A250" s="66" t="s">
        <v>178</v>
      </c>
      <c r="B250" s="81" t="s">
        <v>179</v>
      </c>
      <c r="C250" s="12"/>
      <c r="D250" s="13"/>
      <c r="E250" s="13"/>
      <c r="F250" s="13"/>
      <c r="G250" s="13" t="s">
        <v>138</v>
      </c>
      <c r="H250" s="14"/>
      <c r="I250" s="12"/>
      <c r="J250" s="13">
        <v>2</v>
      </c>
      <c r="K250" s="13"/>
      <c r="L250" s="15"/>
      <c r="M250" s="45">
        <v>3</v>
      </c>
      <c r="N250" s="45" t="s">
        <v>285</v>
      </c>
      <c r="O250" s="46"/>
      <c r="P250" s="78"/>
      <c r="Q250" s="47"/>
      <c r="R250" s="18"/>
      <c r="S250" s="19"/>
      <c r="T250" s="18"/>
      <c r="U250" s="18"/>
      <c r="V250" s="165" t="s">
        <v>78</v>
      </c>
    </row>
    <row r="251" spans="1:22" s="80" customFormat="1" ht="12.6" customHeight="1" x14ac:dyDescent="0.25">
      <c r="A251" s="66" t="s">
        <v>15</v>
      </c>
      <c r="B251" s="21" t="s">
        <v>67</v>
      </c>
      <c r="C251" s="12"/>
      <c r="D251" s="13"/>
      <c r="E251" s="13"/>
      <c r="F251" s="13"/>
      <c r="G251" s="6"/>
      <c r="H251" s="13" t="s">
        <v>138</v>
      </c>
      <c r="I251" s="12"/>
      <c r="J251" s="13">
        <v>2</v>
      </c>
      <c r="K251" s="13"/>
      <c r="L251" s="15"/>
      <c r="M251" s="45">
        <v>3</v>
      </c>
      <c r="N251" s="45" t="s">
        <v>285</v>
      </c>
      <c r="O251" s="46"/>
      <c r="P251" s="78"/>
      <c r="Q251" s="26"/>
      <c r="R251" s="18"/>
      <c r="S251" s="19"/>
      <c r="T251" s="18"/>
      <c r="U251" s="18"/>
      <c r="V251" s="20" t="s">
        <v>83</v>
      </c>
    </row>
    <row r="252" spans="1:22" s="80" customFormat="1" ht="12.6" customHeight="1" x14ac:dyDescent="0.25">
      <c r="A252" s="66" t="s">
        <v>17</v>
      </c>
      <c r="B252" s="21" t="s">
        <v>69</v>
      </c>
      <c r="C252" s="12"/>
      <c r="D252" s="13"/>
      <c r="E252" s="13" t="s">
        <v>138</v>
      </c>
      <c r="F252" s="13"/>
      <c r="G252" s="13"/>
      <c r="H252" s="14"/>
      <c r="I252" s="12"/>
      <c r="J252" s="13">
        <v>2</v>
      </c>
      <c r="K252" s="13"/>
      <c r="L252" s="15"/>
      <c r="M252" s="45">
        <v>3</v>
      </c>
      <c r="N252" s="45" t="s">
        <v>285</v>
      </c>
      <c r="O252" s="46"/>
      <c r="P252" s="78"/>
      <c r="Q252" s="26"/>
      <c r="R252" s="18"/>
      <c r="S252" s="19"/>
      <c r="T252" s="18"/>
      <c r="U252" s="18"/>
      <c r="V252" s="20" t="s">
        <v>97</v>
      </c>
    </row>
    <row r="253" spans="1:22" s="10" customFormat="1" ht="12.6" customHeight="1" x14ac:dyDescent="0.2">
      <c r="A253" s="66" t="s">
        <v>132</v>
      </c>
      <c r="B253" s="162" t="s">
        <v>133</v>
      </c>
      <c r="C253" s="12"/>
      <c r="D253" s="13"/>
      <c r="E253" s="13" t="s">
        <v>138</v>
      </c>
      <c r="F253" s="13"/>
      <c r="G253" s="13"/>
      <c r="H253" s="14"/>
      <c r="I253" s="12"/>
      <c r="J253" s="13"/>
      <c r="K253" s="13">
        <v>2</v>
      </c>
      <c r="L253" s="15"/>
      <c r="M253" s="45">
        <v>3</v>
      </c>
      <c r="N253" s="45" t="s">
        <v>285</v>
      </c>
      <c r="O253" s="46"/>
      <c r="P253" s="78"/>
      <c r="Q253" s="47"/>
      <c r="R253" s="18"/>
      <c r="S253" s="19"/>
      <c r="T253" s="18"/>
      <c r="U253" s="18"/>
      <c r="V253" s="20" t="s">
        <v>87</v>
      </c>
    </row>
    <row r="254" spans="1:22" s="10" customFormat="1" ht="12.6" customHeight="1" x14ac:dyDescent="0.25">
      <c r="A254" s="66" t="s">
        <v>160</v>
      </c>
      <c r="B254" s="81" t="s">
        <v>161</v>
      </c>
      <c r="C254" s="12"/>
      <c r="D254" s="13"/>
      <c r="E254" s="13" t="s">
        <v>138</v>
      </c>
      <c r="F254" s="13"/>
      <c r="G254" s="79"/>
      <c r="H254" s="14"/>
      <c r="I254" s="12"/>
      <c r="J254" s="13">
        <v>2</v>
      </c>
      <c r="K254" s="13"/>
      <c r="L254" s="15"/>
      <c r="M254" s="45">
        <v>3</v>
      </c>
      <c r="N254" s="45" t="s">
        <v>285</v>
      </c>
      <c r="O254" s="46"/>
      <c r="P254" s="78"/>
      <c r="Q254" s="26"/>
      <c r="R254" s="18"/>
      <c r="S254" s="19"/>
      <c r="T254" s="18"/>
      <c r="U254" s="18"/>
      <c r="V254" s="170" t="s">
        <v>92</v>
      </c>
    </row>
    <row r="255" spans="1:22" s="10" customFormat="1" ht="12.6" customHeight="1" x14ac:dyDescent="0.25">
      <c r="A255" s="66" t="s">
        <v>134</v>
      </c>
      <c r="B255" s="76" t="s">
        <v>135</v>
      </c>
      <c r="C255" s="12"/>
      <c r="D255" s="13"/>
      <c r="E255" s="13"/>
      <c r="F255" s="13"/>
      <c r="G255" s="13" t="s">
        <v>138</v>
      </c>
      <c r="H255" s="14"/>
      <c r="I255" s="12"/>
      <c r="J255" s="13">
        <v>2</v>
      </c>
      <c r="K255" s="13"/>
      <c r="L255" s="15"/>
      <c r="M255" s="45">
        <v>3</v>
      </c>
      <c r="N255" s="45" t="s">
        <v>285</v>
      </c>
      <c r="O255" s="46"/>
      <c r="P255" s="78"/>
      <c r="Q255" s="47"/>
      <c r="R255" s="18"/>
      <c r="S255" s="19"/>
      <c r="T255" s="18"/>
      <c r="U255" s="18"/>
      <c r="V255" s="176" t="s">
        <v>136</v>
      </c>
    </row>
    <row r="256" spans="1:22" s="10" customFormat="1" ht="12.6" customHeight="1" x14ac:dyDescent="0.2">
      <c r="A256" s="66"/>
      <c r="B256" s="77" t="s">
        <v>296</v>
      </c>
      <c r="C256" s="12"/>
      <c r="D256" s="13"/>
      <c r="E256" s="13"/>
      <c r="F256" s="13"/>
      <c r="G256" s="13"/>
      <c r="H256" s="14"/>
      <c r="I256" s="12"/>
      <c r="J256" s="13"/>
      <c r="K256" s="13"/>
      <c r="L256" s="15"/>
      <c r="M256" s="45">
        <v>12</v>
      </c>
      <c r="N256" s="45"/>
      <c r="O256" s="46"/>
      <c r="P256" s="16"/>
      <c r="Q256" s="17"/>
      <c r="R256" s="18"/>
      <c r="S256" s="19"/>
      <c r="T256" s="18"/>
      <c r="U256" s="18"/>
      <c r="V256" s="20" t="s">
        <v>82</v>
      </c>
    </row>
    <row r="257" spans="1:22" s="10" customFormat="1" ht="12.6" customHeight="1" x14ac:dyDescent="0.25">
      <c r="A257" s="187" t="s">
        <v>280</v>
      </c>
      <c r="B257" s="187"/>
      <c r="C257" s="51">
        <f t="shared" ref="C257:H257" si="79">SUMIF(C249:C256,"=x",$I249:$I256)+SUMIF(C249:C256,"=x",$J249:$J256)+SUMIF(C249:C256,"=x",$K249:$K256)</f>
        <v>0</v>
      </c>
      <c r="D257" s="52">
        <f t="shared" si="79"/>
        <v>0</v>
      </c>
      <c r="E257" s="52">
        <f t="shared" si="79"/>
        <v>0</v>
      </c>
      <c r="F257" s="52">
        <f t="shared" si="79"/>
        <v>0</v>
      </c>
      <c r="G257" s="52">
        <f t="shared" si="79"/>
        <v>0</v>
      </c>
      <c r="H257" s="53">
        <f t="shared" si="79"/>
        <v>0</v>
      </c>
      <c r="I257" s="188">
        <f>SUM(C257:H257)</f>
        <v>0</v>
      </c>
      <c r="J257" s="188"/>
      <c r="K257" s="188"/>
      <c r="L257" s="188"/>
      <c r="M257" s="188"/>
      <c r="N257" s="30"/>
      <c r="O257" s="92"/>
      <c r="P257" s="31"/>
      <c r="Q257" s="31"/>
      <c r="R257" s="31"/>
      <c r="S257" s="31"/>
      <c r="T257" s="31"/>
      <c r="U257" s="31"/>
      <c r="V257" s="32"/>
    </row>
    <row r="258" spans="1:22" s="10" customFormat="1" ht="12.6" customHeight="1" x14ac:dyDescent="0.25">
      <c r="A258" s="196" t="s">
        <v>287</v>
      </c>
      <c r="B258" s="196"/>
      <c r="C258" s="54">
        <f t="shared" ref="C258:H258" si="80">SUMIF(C249:C256,"=x",$M249:$M256)</f>
        <v>0</v>
      </c>
      <c r="D258" s="55">
        <f t="shared" si="80"/>
        <v>0</v>
      </c>
      <c r="E258" s="55">
        <f t="shared" si="80"/>
        <v>0</v>
      </c>
      <c r="F258" s="55">
        <f t="shared" si="80"/>
        <v>0</v>
      </c>
      <c r="G258" s="55">
        <f t="shared" si="80"/>
        <v>0</v>
      </c>
      <c r="H258" s="56">
        <f t="shared" si="80"/>
        <v>0</v>
      </c>
      <c r="I258" s="197">
        <v>12</v>
      </c>
      <c r="J258" s="197"/>
      <c r="K258" s="197"/>
      <c r="L258" s="197"/>
      <c r="M258" s="197"/>
      <c r="N258" s="30"/>
      <c r="O258" s="93"/>
      <c r="P258" s="31"/>
      <c r="Q258" s="31"/>
      <c r="R258" s="31"/>
      <c r="S258" s="31"/>
      <c r="T258" s="31"/>
      <c r="U258" s="31"/>
      <c r="V258" s="32"/>
    </row>
    <row r="259" spans="1:22" s="10" customFormat="1" ht="12.6" customHeight="1" x14ac:dyDescent="0.25">
      <c r="A259" s="198" t="s">
        <v>282</v>
      </c>
      <c r="B259" s="198"/>
      <c r="C259" s="36">
        <f t="shared" ref="C259:H259" si="81">COUNTIFS(C249:C256,"x",$N249:$N256,"K(5)")</f>
        <v>0</v>
      </c>
      <c r="D259" s="57">
        <f t="shared" si="81"/>
        <v>0</v>
      </c>
      <c r="E259" s="57">
        <f t="shared" si="81"/>
        <v>0</v>
      </c>
      <c r="F259" s="57">
        <f t="shared" si="81"/>
        <v>0</v>
      </c>
      <c r="G259" s="57">
        <f t="shared" si="81"/>
        <v>0</v>
      </c>
      <c r="H259" s="58">
        <f t="shared" si="81"/>
        <v>0</v>
      </c>
      <c r="I259" s="188">
        <f t="shared" ref="I259" si="82">SUM(C259:H259)</f>
        <v>0</v>
      </c>
      <c r="J259" s="188"/>
      <c r="K259" s="188"/>
      <c r="L259" s="188"/>
      <c r="M259" s="188"/>
      <c r="N259" s="30"/>
      <c r="O259" s="94"/>
      <c r="P259" s="31"/>
      <c r="Q259" s="31"/>
      <c r="R259" s="31"/>
      <c r="S259" s="31"/>
      <c r="T259" s="31"/>
      <c r="U259" s="31"/>
      <c r="V259" s="32"/>
    </row>
    <row r="260" spans="1:22" s="104" customFormat="1" ht="12.75" customHeight="1" x14ac:dyDescent="0.25">
      <c r="A260" s="95" t="s">
        <v>304</v>
      </c>
      <c r="B260" s="96"/>
      <c r="C260" s="97"/>
      <c r="D260" s="98"/>
      <c r="E260" s="99"/>
      <c r="F260" s="100"/>
      <c r="G260" s="100"/>
      <c r="H260" s="101"/>
      <c r="I260" s="102"/>
      <c r="J260" s="99"/>
      <c r="K260" s="99"/>
      <c r="L260" s="99"/>
      <c r="M260" s="101"/>
      <c r="N260" s="103"/>
      <c r="O260" s="139"/>
      <c r="P260" s="96"/>
      <c r="Q260" s="139"/>
      <c r="R260" s="139"/>
      <c r="S260" s="139"/>
      <c r="T260" s="103"/>
      <c r="U260" s="103"/>
      <c r="V260" s="139"/>
    </row>
    <row r="261" spans="1:22" s="104" customFormat="1" ht="12.75" customHeight="1" x14ac:dyDescent="0.25">
      <c r="A261" s="105"/>
      <c r="B261" s="106" t="s">
        <v>305</v>
      </c>
      <c r="C261" s="107"/>
      <c r="D261" s="108"/>
      <c r="E261" s="108"/>
      <c r="F261" s="108"/>
      <c r="G261" s="130"/>
      <c r="H261" s="171"/>
      <c r="I261" s="110"/>
      <c r="J261" s="111"/>
      <c r="K261" s="111"/>
      <c r="L261" s="111"/>
      <c r="M261" s="112"/>
      <c r="N261" s="113"/>
      <c r="O261" s="114"/>
      <c r="P261" s="115"/>
      <c r="Q261" s="116"/>
      <c r="R261" s="114"/>
      <c r="S261" s="115"/>
      <c r="T261" s="117"/>
      <c r="U261" s="117"/>
      <c r="V261" s="118"/>
    </row>
    <row r="262" spans="1:22" s="104" customFormat="1" ht="12.75" customHeight="1" x14ac:dyDescent="0.25">
      <c r="A262" s="187" t="s">
        <v>280</v>
      </c>
      <c r="B262" s="187"/>
      <c r="C262" s="119">
        <f t="shared" ref="C262:H262" si="83">SUMIF(C261:C261,"=x",$I261:$I261)+SUMIF(C261:C261,"=x",$J261:$J261)+SUMIF(C261:C261,"=x",$K261:$K261)</f>
        <v>0</v>
      </c>
      <c r="D262" s="120">
        <f t="shared" si="83"/>
        <v>0</v>
      </c>
      <c r="E262" s="120">
        <f t="shared" si="83"/>
        <v>0</v>
      </c>
      <c r="F262" s="120">
        <f t="shared" si="83"/>
        <v>0</v>
      </c>
      <c r="G262" s="120">
        <f t="shared" si="83"/>
        <v>0</v>
      </c>
      <c r="H262" s="29">
        <f t="shared" si="83"/>
        <v>0</v>
      </c>
      <c r="I262" s="210">
        <f>SUM(C262:H262)</f>
        <v>0</v>
      </c>
      <c r="J262" s="211"/>
      <c r="K262" s="211"/>
      <c r="L262" s="211"/>
      <c r="M262" s="212"/>
      <c r="N262" s="30"/>
      <c r="O262" s="122"/>
      <c r="P262" s="123"/>
      <c r="Q262" s="122"/>
      <c r="R262" s="122"/>
      <c r="S262" s="122"/>
      <c r="T262" s="124"/>
      <c r="U262" s="124"/>
      <c r="V262" s="122"/>
    </row>
    <row r="263" spans="1:22" s="104" customFormat="1" ht="12.75" customHeight="1" x14ac:dyDescent="0.25">
      <c r="A263" s="196" t="s">
        <v>287</v>
      </c>
      <c r="B263" s="196"/>
      <c r="C263" s="125">
        <f>SUMIF(C261:C261,"=x",$M261:$M261)</f>
        <v>0</v>
      </c>
      <c r="D263" s="126"/>
      <c r="E263" s="126"/>
      <c r="F263" s="126"/>
      <c r="G263" s="126"/>
      <c r="H263" s="33"/>
      <c r="I263" s="213">
        <v>9</v>
      </c>
      <c r="J263" s="214"/>
      <c r="K263" s="214"/>
      <c r="L263" s="214"/>
      <c r="M263" s="215"/>
      <c r="N263" s="34"/>
      <c r="O263" s="122"/>
      <c r="P263" s="123"/>
      <c r="Q263" s="122"/>
      <c r="R263" s="122"/>
      <c r="S263" s="122"/>
      <c r="T263" s="124"/>
      <c r="U263" s="124"/>
      <c r="V263" s="122"/>
    </row>
    <row r="264" spans="1:22" s="104" customFormat="1" ht="12.75" customHeight="1" x14ac:dyDescent="0.25">
      <c r="A264" s="198" t="s">
        <v>282</v>
      </c>
      <c r="B264" s="198"/>
      <c r="C264" s="36">
        <f t="shared" ref="C264:H264" si="84">SUMPRODUCT(--(C261:C261="x"),--($N261:$N261="K"))</f>
        <v>0</v>
      </c>
      <c r="D264" s="35">
        <f t="shared" si="84"/>
        <v>0</v>
      </c>
      <c r="E264" s="35">
        <f t="shared" si="84"/>
        <v>0</v>
      </c>
      <c r="F264" s="35">
        <f t="shared" si="84"/>
        <v>0</v>
      </c>
      <c r="G264" s="35">
        <f t="shared" si="84"/>
        <v>0</v>
      </c>
      <c r="H264" s="128">
        <f t="shared" si="84"/>
        <v>0</v>
      </c>
      <c r="I264" s="223">
        <f>SUM(C264:H264)</f>
        <v>0</v>
      </c>
      <c r="J264" s="224"/>
      <c r="K264" s="224"/>
      <c r="L264" s="224"/>
      <c r="M264" s="225"/>
      <c r="N264" s="38"/>
      <c r="O264" s="122"/>
      <c r="P264" s="123"/>
      <c r="Q264" s="122"/>
      <c r="R264" s="122"/>
      <c r="S264" s="122"/>
      <c r="T264" s="124"/>
      <c r="U264" s="124"/>
      <c r="V264" s="122"/>
    </row>
    <row r="265" spans="1:22" s="104" customFormat="1" ht="12.75" customHeight="1" x14ac:dyDescent="0.25">
      <c r="A265" s="222" t="s">
        <v>224</v>
      </c>
      <c r="B265" s="222"/>
      <c r="C265" s="102"/>
      <c r="D265" s="99"/>
      <c r="E265" s="99"/>
      <c r="F265" s="99"/>
      <c r="G265" s="99"/>
      <c r="H265" s="101"/>
      <c r="I265" s="102"/>
      <c r="J265" s="99"/>
      <c r="K265" s="99"/>
      <c r="L265" s="99"/>
      <c r="M265" s="101"/>
      <c r="N265" s="103"/>
      <c r="O265" s="139"/>
      <c r="P265" s="96"/>
      <c r="Q265" s="139"/>
      <c r="R265" s="139"/>
      <c r="S265" s="139"/>
      <c r="T265" s="103"/>
      <c r="U265" s="103"/>
      <c r="V265" s="139"/>
    </row>
    <row r="266" spans="1:22" s="104" customFormat="1" ht="12.75" customHeight="1" x14ac:dyDescent="0.25">
      <c r="A266" s="68" t="s">
        <v>18</v>
      </c>
      <c r="B266" s="21" t="s">
        <v>71</v>
      </c>
      <c r="C266" s="107"/>
      <c r="D266" s="108"/>
      <c r="E266" s="108"/>
      <c r="F266" s="108" t="s">
        <v>279</v>
      </c>
      <c r="G266" s="108"/>
      <c r="H266" s="109"/>
      <c r="I266" s="110"/>
      <c r="J266" s="111"/>
      <c r="K266" s="111"/>
      <c r="L266" s="130"/>
      <c r="M266" s="112">
        <v>0</v>
      </c>
      <c r="N266" s="131" t="s">
        <v>306</v>
      </c>
      <c r="O266" s="132"/>
      <c r="P266" s="133"/>
      <c r="Q266" s="134"/>
      <c r="R266" s="114"/>
      <c r="S266" s="135"/>
      <c r="T266" s="117"/>
      <c r="U266" s="113"/>
      <c r="V266" s="136" t="s">
        <v>82</v>
      </c>
    </row>
    <row r="267" spans="1:22" s="104" customFormat="1" ht="12.75" customHeight="1" x14ac:dyDescent="0.25">
      <c r="A267" s="187" t="s">
        <v>280</v>
      </c>
      <c r="B267" s="187"/>
      <c r="C267" s="119">
        <f t="shared" ref="C267:H267" si="85">SUMIF(C266:C266,"=x",$I266:$I266)+SUMIF(C266:C266,"=x",$J266:$J266)+SUMIF(C266:C266,"=x",$K266:$K266)</f>
        <v>0</v>
      </c>
      <c r="D267" s="120">
        <f t="shared" si="85"/>
        <v>0</v>
      </c>
      <c r="E267" s="120">
        <f t="shared" si="85"/>
        <v>0</v>
      </c>
      <c r="F267" s="120">
        <f t="shared" si="85"/>
        <v>0</v>
      </c>
      <c r="G267" s="120">
        <f t="shared" si="85"/>
        <v>0</v>
      </c>
      <c r="H267" s="29">
        <f t="shared" si="85"/>
        <v>0</v>
      </c>
      <c r="I267" s="210">
        <f>SUM(C267:H267)</f>
        <v>0</v>
      </c>
      <c r="J267" s="211"/>
      <c r="K267" s="211"/>
      <c r="L267" s="211"/>
      <c r="M267" s="212"/>
      <c r="N267" s="30"/>
      <c r="O267" s="122"/>
      <c r="P267" s="123"/>
      <c r="Q267" s="122"/>
      <c r="R267" s="122"/>
      <c r="S267" s="122"/>
      <c r="T267" s="124"/>
      <c r="U267" s="124"/>
      <c r="V267" s="122"/>
    </row>
    <row r="268" spans="1:22" s="104" customFormat="1" ht="12.75" customHeight="1" x14ac:dyDescent="0.25">
      <c r="A268" s="196" t="s">
        <v>281</v>
      </c>
      <c r="B268" s="196"/>
      <c r="C268" s="125">
        <f t="shared" ref="C268:H268" si="86">SUMIF(C266:C266,"=x",$M266:$M266)</f>
        <v>0</v>
      </c>
      <c r="D268" s="126">
        <f t="shared" si="86"/>
        <v>0</v>
      </c>
      <c r="E268" s="126">
        <f t="shared" si="86"/>
        <v>0</v>
      </c>
      <c r="F268" s="126">
        <f t="shared" si="86"/>
        <v>0</v>
      </c>
      <c r="G268" s="126">
        <f t="shared" si="86"/>
        <v>0</v>
      </c>
      <c r="H268" s="33">
        <f t="shared" si="86"/>
        <v>0</v>
      </c>
      <c r="I268" s="210">
        <f>SUM(C268:H268)</f>
        <v>0</v>
      </c>
      <c r="J268" s="211"/>
      <c r="K268" s="211"/>
      <c r="L268" s="211"/>
      <c r="M268" s="212"/>
      <c r="N268" s="34"/>
      <c r="O268" s="122"/>
      <c r="P268" s="123"/>
      <c r="Q268" s="122"/>
      <c r="R268" s="122"/>
      <c r="S268" s="122"/>
      <c r="T268" s="124"/>
      <c r="U268" s="124"/>
      <c r="V268" s="122"/>
    </row>
    <row r="269" spans="1:22" s="104" customFormat="1" ht="12.75" customHeight="1" x14ac:dyDescent="0.25">
      <c r="A269" s="198" t="s">
        <v>282</v>
      </c>
      <c r="B269" s="198"/>
      <c r="C269" s="36">
        <f>COUNTIFS(C266,"x",$N266,"K(5)")</f>
        <v>0</v>
      </c>
      <c r="D269" s="137">
        <f t="shared" ref="D269:H269" si="87">COUNTIFS(D266,"x",$N266,"K(5)")</f>
        <v>0</v>
      </c>
      <c r="E269" s="137">
        <f t="shared" si="87"/>
        <v>0</v>
      </c>
      <c r="F269" s="137">
        <f t="shared" si="87"/>
        <v>0</v>
      </c>
      <c r="G269" s="137">
        <f t="shared" si="87"/>
        <v>0</v>
      </c>
      <c r="H269" s="138">
        <f t="shared" si="87"/>
        <v>0</v>
      </c>
      <c r="I269" s="210">
        <f t="shared" ref="I269" si="88">SUM(C269:H269)</f>
        <v>0</v>
      </c>
      <c r="J269" s="211"/>
      <c r="K269" s="211"/>
      <c r="L269" s="211"/>
      <c r="M269" s="212"/>
      <c r="N269" s="38"/>
      <c r="O269" s="122"/>
      <c r="P269" s="123"/>
      <c r="Q269" s="122"/>
      <c r="R269" s="122"/>
      <c r="S269" s="122"/>
      <c r="T269" s="124"/>
      <c r="U269" s="124"/>
      <c r="V269" s="122"/>
    </row>
    <row r="270" spans="1:22" s="10" customFormat="1" ht="12.6" customHeight="1" x14ac:dyDescent="0.25">
      <c r="A270" s="222" t="s">
        <v>307</v>
      </c>
      <c r="B270" s="222"/>
      <c r="C270" s="102"/>
      <c r="D270" s="99"/>
      <c r="E270" s="99"/>
      <c r="F270" s="99"/>
      <c r="G270" s="99"/>
      <c r="H270" s="101"/>
      <c r="I270" s="102"/>
      <c r="J270" s="99"/>
      <c r="K270" s="99"/>
      <c r="L270" s="99"/>
      <c r="M270" s="101"/>
      <c r="N270" s="103"/>
      <c r="O270" s="139"/>
      <c r="P270" s="96"/>
      <c r="Q270" s="139"/>
      <c r="R270" s="139"/>
      <c r="S270" s="139"/>
      <c r="T270" s="103"/>
      <c r="U270" s="103"/>
      <c r="V270" s="139"/>
    </row>
    <row r="271" spans="1:22" s="10" customFormat="1" ht="12.6" customHeight="1" x14ac:dyDescent="0.25">
      <c r="A271" s="68" t="s">
        <v>347</v>
      </c>
      <c r="B271" s="21" t="s">
        <v>70</v>
      </c>
      <c r="C271" s="107"/>
      <c r="D271" s="108"/>
      <c r="E271" s="108"/>
      <c r="F271" s="108"/>
      <c r="G271" s="108"/>
      <c r="H271" s="109" t="s">
        <v>279</v>
      </c>
      <c r="I271" s="110"/>
      <c r="J271" s="111">
        <v>1</v>
      </c>
      <c r="K271" s="111"/>
      <c r="L271" s="130"/>
      <c r="M271" s="112">
        <v>10</v>
      </c>
      <c r="N271" s="131" t="s">
        <v>291</v>
      </c>
      <c r="O271" s="132"/>
      <c r="P271" s="133"/>
      <c r="Q271" s="134"/>
      <c r="R271" s="114"/>
      <c r="S271" s="135"/>
      <c r="T271" s="117"/>
      <c r="U271" s="113"/>
      <c r="V271" s="136" t="s">
        <v>82</v>
      </c>
    </row>
    <row r="272" spans="1:22" s="10" customFormat="1" ht="12.6" customHeight="1" x14ac:dyDescent="0.25">
      <c r="A272" s="187" t="s">
        <v>280</v>
      </c>
      <c r="B272" s="187"/>
      <c r="C272" s="119">
        <f t="shared" ref="C272:H272" si="89">SUMIF(C271:C271,"=x",$I271:$I271)+SUMIF(C271:C271,"=x",$J271:$J271)+SUMIF(C271:C271,"=x",$K271:$K271)</f>
        <v>0</v>
      </c>
      <c r="D272" s="120">
        <f t="shared" si="89"/>
        <v>0</v>
      </c>
      <c r="E272" s="120">
        <f t="shared" si="89"/>
        <v>0</v>
      </c>
      <c r="F272" s="120">
        <f t="shared" si="89"/>
        <v>0</v>
      </c>
      <c r="G272" s="120">
        <f t="shared" si="89"/>
        <v>0</v>
      </c>
      <c r="H272" s="29">
        <f t="shared" si="89"/>
        <v>1</v>
      </c>
      <c r="I272" s="210">
        <f>SUM(C272:H272)</f>
        <v>1</v>
      </c>
      <c r="J272" s="211"/>
      <c r="K272" s="211"/>
      <c r="L272" s="211"/>
      <c r="M272" s="212"/>
      <c r="N272" s="30"/>
      <c r="O272" s="122"/>
      <c r="P272" s="123"/>
      <c r="Q272" s="122"/>
      <c r="R272" s="122"/>
      <c r="S272" s="122"/>
      <c r="T272" s="124"/>
      <c r="U272" s="124"/>
      <c r="V272" s="122"/>
    </row>
    <row r="273" spans="1:22" s="10" customFormat="1" ht="12.6" customHeight="1" x14ac:dyDescent="0.25">
      <c r="A273" s="196" t="s">
        <v>281</v>
      </c>
      <c r="B273" s="196"/>
      <c r="C273" s="125">
        <f t="shared" ref="C273:H273" si="90">SUMIF(C271:C271,"=x",$M271:$M271)</f>
        <v>0</v>
      </c>
      <c r="D273" s="126">
        <f t="shared" si="90"/>
        <v>0</v>
      </c>
      <c r="E273" s="126">
        <f t="shared" si="90"/>
        <v>0</v>
      </c>
      <c r="F273" s="126">
        <f t="shared" si="90"/>
        <v>0</v>
      </c>
      <c r="G273" s="126">
        <f t="shared" si="90"/>
        <v>0</v>
      </c>
      <c r="H273" s="33">
        <f t="shared" si="90"/>
        <v>10</v>
      </c>
      <c r="I273" s="213">
        <f>SUM(C273:H273)</f>
        <v>10</v>
      </c>
      <c r="J273" s="214"/>
      <c r="K273" s="214"/>
      <c r="L273" s="214"/>
      <c r="M273" s="215"/>
      <c r="N273" s="34"/>
      <c r="O273" s="122"/>
      <c r="P273" s="123"/>
      <c r="Q273" s="122"/>
      <c r="R273" s="122"/>
      <c r="S273" s="122"/>
      <c r="T273" s="124"/>
      <c r="U273" s="124"/>
      <c r="V273" s="122"/>
    </row>
    <row r="274" spans="1:22" s="10" customFormat="1" ht="12.6" customHeight="1" x14ac:dyDescent="0.25">
      <c r="A274" s="198" t="s">
        <v>282</v>
      </c>
      <c r="B274" s="198"/>
      <c r="C274" s="36">
        <f>COUNTIFS(C271,"x",$N271,"K(5)")</f>
        <v>0</v>
      </c>
      <c r="D274" s="137">
        <f t="shared" ref="D274:H274" si="91">COUNTIFS(D271,"x",$N271,"K(5)")</f>
        <v>0</v>
      </c>
      <c r="E274" s="137">
        <f t="shared" si="91"/>
        <v>0</v>
      </c>
      <c r="F274" s="137">
        <f t="shared" si="91"/>
        <v>0</v>
      </c>
      <c r="G274" s="137">
        <f t="shared" si="91"/>
        <v>0</v>
      </c>
      <c r="H274" s="138">
        <f t="shared" si="91"/>
        <v>0</v>
      </c>
      <c r="I274" s="218">
        <v>0</v>
      </c>
      <c r="J274" s="219"/>
      <c r="K274" s="219"/>
      <c r="L274" s="219"/>
      <c r="M274" s="220"/>
      <c r="N274" s="38"/>
      <c r="O274" s="122"/>
      <c r="P274" s="123"/>
      <c r="Q274" s="122"/>
      <c r="R274" s="122"/>
      <c r="S274" s="122"/>
      <c r="T274" s="124"/>
      <c r="U274" s="124"/>
      <c r="V274" s="122"/>
    </row>
    <row r="275" spans="1:22" s="10" customFormat="1" ht="12.6" customHeight="1" x14ac:dyDescent="0.25">
      <c r="A275" s="221" t="s">
        <v>308</v>
      </c>
      <c r="B275" s="221"/>
      <c r="C275" s="102"/>
      <c r="D275" s="99"/>
      <c r="E275" s="99"/>
      <c r="F275" s="99"/>
      <c r="G275" s="99"/>
      <c r="H275" s="101"/>
      <c r="I275" s="102"/>
      <c r="J275" s="99"/>
      <c r="K275" s="99"/>
      <c r="L275" s="99"/>
      <c r="M275" s="101"/>
      <c r="N275" s="103"/>
      <c r="O275" s="139"/>
      <c r="P275" s="96"/>
      <c r="Q275" s="139"/>
      <c r="R275" s="139"/>
      <c r="S275" s="139"/>
      <c r="T275" s="103"/>
      <c r="U275" s="103"/>
      <c r="V275" s="139"/>
    </row>
    <row r="276" spans="1:22" s="10" customFormat="1" ht="12.6" customHeight="1" x14ac:dyDescent="0.25">
      <c r="A276" s="187" t="s">
        <v>280</v>
      </c>
      <c r="B276" s="187"/>
      <c r="C276" s="119"/>
      <c r="D276" s="140"/>
      <c r="E276" s="140"/>
      <c r="F276" s="140"/>
      <c r="G276" s="140"/>
      <c r="H276" s="141"/>
      <c r="I276" s="210"/>
      <c r="J276" s="211"/>
      <c r="K276" s="211"/>
      <c r="L276" s="211"/>
      <c r="M276" s="212"/>
      <c r="N276" s="30"/>
      <c r="O276" s="122"/>
      <c r="P276" s="123"/>
      <c r="Q276" s="122"/>
      <c r="R276" s="122"/>
      <c r="S276" s="122"/>
      <c r="T276" s="124"/>
      <c r="U276" s="124"/>
      <c r="V276" s="122"/>
    </row>
    <row r="277" spans="1:22" s="10" customFormat="1" ht="12.6" customHeight="1" x14ac:dyDescent="0.25">
      <c r="A277" s="196" t="s">
        <v>281</v>
      </c>
      <c r="B277" s="196"/>
      <c r="C277" s="127">
        <f t="shared" ref="C277:D277" si="92">SUMIF($A208:$A276,$A277,C208:C276)+SUMIF($A208:$A276,$A263,C208:C276)</f>
        <v>0</v>
      </c>
      <c r="D277" s="142">
        <f t="shared" si="92"/>
        <v>0</v>
      </c>
      <c r="E277" s="142"/>
      <c r="F277" s="142"/>
      <c r="G277" s="142"/>
      <c r="H277" s="143"/>
      <c r="I277" s="213">
        <f>SUM(C277:H277)</f>
        <v>0</v>
      </c>
      <c r="J277" s="214"/>
      <c r="K277" s="214"/>
      <c r="L277" s="214"/>
      <c r="M277" s="215"/>
      <c r="N277" s="34"/>
      <c r="O277" s="122"/>
      <c r="P277" s="123"/>
      <c r="Q277" s="122"/>
      <c r="R277" s="122"/>
      <c r="S277" s="122"/>
      <c r="T277" s="124"/>
      <c r="U277" s="124"/>
      <c r="V277" s="122"/>
    </row>
    <row r="278" spans="1:22" s="10" customFormat="1" ht="12.6" customHeight="1" x14ac:dyDescent="0.25">
      <c r="A278" s="198" t="s">
        <v>282</v>
      </c>
      <c r="B278" s="198"/>
      <c r="C278" s="129"/>
      <c r="D278" s="137"/>
      <c r="E278" s="137"/>
      <c r="F278" s="137"/>
      <c r="G278" s="137"/>
      <c r="H278" s="138"/>
      <c r="I278" s="218"/>
      <c r="J278" s="219"/>
      <c r="K278" s="219"/>
      <c r="L278" s="219"/>
      <c r="M278" s="220"/>
      <c r="N278" s="38"/>
      <c r="O278" s="122"/>
      <c r="P278" s="123"/>
      <c r="Q278" s="122"/>
      <c r="R278" s="122"/>
      <c r="S278" s="122"/>
      <c r="T278" s="124"/>
      <c r="U278" s="124"/>
      <c r="V278" s="122"/>
    </row>
    <row r="279" spans="1:22" s="10" customFormat="1" ht="12.6" customHeight="1" x14ac:dyDescent="0.2">
      <c r="A279" s="3"/>
      <c r="B279" s="4"/>
      <c r="C279" s="3"/>
      <c r="D279" s="3"/>
      <c r="E279" s="3"/>
      <c r="F279" s="3"/>
      <c r="G279" s="3"/>
      <c r="H279" s="3"/>
      <c r="I279" s="3"/>
      <c r="J279" s="3"/>
      <c r="K279" s="3"/>
      <c r="L279" s="3"/>
      <c r="M279" s="3"/>
      <c r="N279" s="4"/>
      <c r="O279" s="4"/>
      <c r="P279" s="3"/>
      <c r="Q279" s="3"/>
      <c r="R279" s="3"/>
      <c r="S279" s="3"/>
      <c r="T279" s="3"/>
      <c r="U279" s="3"/>
      <c r="V279" s="3"/>
    </row>
    <row r="280" spans="1:22" s="10" customFormat="1" ht="12.6" customHeight="1" x14ac:dyDescent="0.2">
      <c r="A280" s="151" t="s">
        <v>352</v>
      </c>
      <c r="B280" s="4"/>
      <c r="C280" s="3"/>
      <c r="D280" s="3"/>
      <c r="E280" s="3"/>
      <c r="F280" s="3"/>
      <c r="G280" s="3"/>
      <c r="H280" s="3"/>
      <c r="I280" s="3"/>
      <c r="J280" s="3"/>
      <c r="K280" s="3"/>
      <c r="L280" s="3"/>
      <c r="M280" s="3"/>
      <c r="N280" s="4"/>
      <c r="O280" s="4"/>
      <c r="P280" s="3"/>
      <c r="Q280" s="3"/>
      <c r="R280" s="3"/>
      <c r="S280" s="3"/>
      <c r="T280" s="3"/>
      <c r="U280" s="3"/>
      <c r="V280" s="3"/>
    </row>
    <row r="281" spans="1:22" s="10" customFormat="1" ht="12.6" customHeight="1" x14ac:dyDescent="0.2">
      <c r="A281" s="3"/>
      <c r="B281" s="4"/>
      <c r="C281" s="144"/>
      <c r="D281" s="3"/>
      <c r="E281" s="3"/>
      <c r="F281" s="3"/>
      <c r="G281" s="3"/>
      <c r="H281" s="3"/>
      <c r="I281" s="3"/>
      <c r="J281" s="3"/>
      <c r="K281" s="172"/>
      <c r="L281" s="3"/>
      <c r="M281" s="3"/>
      <c r="N281" s="4"/>
      <c r="O281" s="4"/>
      <c r="P281" s="3"/>
      <c r="Q281" s="3"/>
      <c r="R281" s="3"/>
      <c r="S281" s="3"/>
      <c r="T281" s="3"/>
      <c r="U281" s="3"/>
      <c r="V281" s="3"/>
    </row>
    <row r="282" spans="1:22" s="10" customFormat="1" ht="12.6" customHeight="1" x14ac:dyDescent="0.2">
      <c r="A282" s="144" t="s">
        <v>309</v>
      </c>
      <c r="B282" s="4"/>
      <c r="C282" s="144"/>
      <c r="D282" s="3"/>
      <c r="E282" s="3"/>
      <c r="F282" s="3"/>
      <c r="G282" s="3"/>
      <c r="H282" s="3"/>
      <c r="I282" s="3"/>
      <c r="J282" s="3"/>
      <c r="K282" s="172"/>
      <c r="L282" s="3"/>
      <c r="M282" s="3"/>
      <c r="N282" s="4"/>
      <c r="O282" s="4"/>
      <c r="P282" s="3"/>
      <c r="Q282" s="3"/>
      <c r="R282" s="3"/>
      <c r="S282" s="3"/>
      <c r="T282" s="3"/>
      <c r="U282" s="3"/>
      <c r="V282" s="3"/>
    </row>
    <row r="283" spans="1:22" s="10" customFormat="1" ht="12.6" customHeight="1" x14ac:dyDescent="0.2">
      <c r="A283" s="144" t="s">
        <v>310</v>
      </c>
      <c r="B283" s="4"/>
      <c r="C283" s="144"/>
      <c r="D283" s="3"/>
      <c r="E283" s="3"/>
      <c r="F283" s="3"/>
      <c r="G283" s="3"/>
      <c r="H283" s="3"/>
      <c r="I283" s="3"/>
      <c r="J283" s="3"/>
      <c r="K283" s="172"/>
      <c r="L283" s="3"/>
      <c r="M283" s="3"/>
      <c r="N283" s="4"/>
      <c r="O283" s="4"/>
      <c r="P283" s="3"/>
      <c r="Q283" s="3"/>
      <c r="R283" s="3"/>
      <c r="S283" s="3"/>
      <c r="T283" s="3"/>
      <c r="U283" s="3"/>
      <c r="V283" s="3"/>
    </row>
    <row r="284" spans="1:22" s="10" customFormat="1" ht="12.75" x14ac:dyDescent="0.2">
      <c r="B284" s="3"/>
      <c r="C284" s="144"/>
      <c r="E284" s="3"/>
      <c r="F284" s="3"/>
      <c r="G284" s="3"/>
      <c r="H284" s="3"/>
      <c r="I284" s="3"/>
      <c r="J284" s="3"/>
      <c r="K284" s="172"/>
      <c r="L284" s="3"/>
      <c r="M284" s="3"/>
      <c r="N284" s="4"/>
      <c r="O284" s="4"/>
      <c r="P284" s="3"/>
      <c r="Q284" s="3"/>
      <c r="R284" s="3"/>
      <c r="S284" s="3"/>
      <c r="T284" s="3"/>
      <c r="U284" s="3"/>
      <c r="V284" s="3"/>
    </row>
    <row r="285" spans="1:22" s="10" customFormat="1" ht="12.75" x14ac:dyDescent="0.2">
      <c r="A285" s="145" t="s">
        <v>311</v>
      </c>
      <c r="B285" s="4"/>
      <c r="C285" s="144"/>
      <c r="D285" s="3"/>
      <c r="E285" s="3"/>
      <c r="F285" s="3"/>
      <c r="G285" s="3"/>
      <c r="H285" s="3"/>
      <c r="I285" s="3"/>
      <c r="J285" s="3"/>
      <c r="K285" s="172"/>
      <c r="L285" s="3"/>
      <c r="M285" s="3"/>
      <c r="N285" s="4"/>
      <c r="O285" s="4"/>
      <c r="P285" s="3"/>
      <c r="Q285" s="3"/>
      <c r="R285" s="3"/>
      <c r="S285" s="3"/>
      <c r="T285" s="3"/>
      <c r="U285" s="3"/>
      <c r="V285" s="3"/>
    </row>
    <row r="286" spans="1:22" s="10" customFormat="1" ht="12.75" x14ac:dyDescent="0.2">
      <c r="A286" s="146" t="s">
        <v>312</v>
      </c>
      <c r="B286" s="4"/>
      <c r="C286" s="147"/>
      <c r="D286" s="148"/>
      <c r="E286" s="148"/>
      <c r="F286" s="3"/>
      <c r="G286" s="3"/>
      <c r="H286" s="3"/>
      <c r="I286" s="3"/>
      <c r="J286" s="3"/>
      <c r="K286" s="3"/>
      <c r="L286" s="3"/>
      <c r="M286" s="3"/>
      <c r="N286" s="4"/>
      <c r="O286" s="4"/>
      <c r="P286" s="3"/>
      <c r="Q286" s="3"/>
      <c r="R286" s="3"/>
      <c r="S286" s="3"/>
      <c r="T286" s="3"/>
      <c r="U286" s="3"/>
      <c r="V286" s="3"/>
    </row>
    <row r="287" spans="1:22" s="10" customFormat="1" ht="12.75" x14ac:dyDescent="0.2">
      <c r="A287" s="146" t="s">
        <v>313</v>
      </c>
      <c r="B287" s="4"/>
      <c r="C287" s="147"/>
      <c r="D287" s="148"/>
      <c r="E287" s="148"/>
      <c r="F287" s="3"/>
      <c r="G287" s="3"/>
      <c r="H287" s="3"/>
      <c r="I287" s="3"/>
      <c r="J287" s="3"/>
      <c r="K287" s="3"/>
      <c r="L287" s="3"/>
      <c r="M287" s="3"/>
      <c r="N287" s="4"/>
      <c r="O287" s="4"/>
      <c r="P287" s="3"/>
      <c r="Q287" s="3"/>
      <c r="R287" s="3"/>
      <c r="S287" s="3"/>
      <c r="T287" s="3"/>
      <c r="U287" s="3"/>
      <c r="V287" s="3"/>
    </row>
    <row r="288" spans="1:22" s="10" customFormat="1" ht="12.75" x14ac:dyDescent="0.2">
      <c r="A288" s="146" t="s">
        <v>314</v>
      </c>
      <c r="B288" s="4"/>
      <c r="C288" s="3"/>
      <c r="D288" s="3"/>
      <c r="E288" s="3"/>
      <c r="F288" s="3"/>
      <c r="G288" s="3"/>
      <c r="H288" s="3"/>
      <c r="I288" s="3"/>
      <c r="J288" s="3"/>
      <c r="K288" s="3"/>
      <c r="L288" s="3"/>
      <c r="M288" s="3"/>
      <c r="N288" s="4"/>
      <c r="O288" s="4"/>
      <c r="P288" s="3"/>
      <c r="Q288" s="3"/>
      <c r="R288" s="3"/>
      <c r="S288" s="3"/>
      <c r="T288" s="3"/>
      <c r="U288" s="3"/>
      <c r="V288" s="3"/>
    </row>
    <row r="289" spans="1:22" s="10" customFormat="1" ht="12.75" x14ac:dyDescent="0.2">
      <c r="A289" s="146" t="s">
        <v>315</v>
      </c>
      <c r="B289" s="4"/>
      <c r="C289" s="3"/>
      <c r="D289" s="3"/>
      <c r="E289" s="3"/>
      <c r="F289" s="3"/>
      <c r="G289" s="3"/>
      <c r="H289" s="3"/>
      <c r="I289" s="3"/>
      <c r="J289" s="3"/>
      <c r="K289" s="3"/>
      <c r="L289" s="3"/>
      <c r="M289" s="3"/>
      <c r="N289" s="4"/>
      <c r="O289" s="4"/>
      <c r="P289" s="3"/>
      <c r="Q289" s="3"/>
      <c r="R289" s="3"/>
      <c r="S289" s="3"/>
      <c r="T289" s="3"/>
      <c r="U289" s="3"/>
      <c r="V289" s="3"/>
    </row>
    <row r="290" spans="1:22" s="10" customFormat="1" ht="12.75" x14ac:dyDescent="0.2">
      <c r="A290" s="149"/>
      <c r="B290" s="4"/>
      <c r="C290" s="3"/>
      <c r="D290" s="3"/>
      <c r="E290" s="3"/>
      <c r="F290" s="3"/>
      <c r="G290" s="3"/>
      <c r="H290" s="3"/>
      <c r="I290" s="3"/>
      <c r="J290" s="3"/>
      <c r="K290" s="3"/>
      <c r="L290" s="3"/>
      <c r="M290" s="3"/>
      <c r="N290" s="4"/>
      <c r="O290" s="4"/>
      <c r="P290" s="3"/>
      <c r="Q290" s="3"/>
      <c r="R290" s="3"/>
      <c r="S290" s="3"/>
      <c r="T290" s="3"/>
      <c r="U290" s="3"/>
      <c r="V290" s="3"/>
    </row>
    <row r="291" spans="1:22" s="10" customFormat="1" ht="12.75" x14ac:dyDescent="0.2">
      <c r="A291" s="150" t="s">
        <v>316</v>
      </c>
      <c r="B291" s="4"/>
      <c r="C291" s="3"/>
      <c r="D291" s="3"/>
      <c r="E291" s="3"/>
      <c r="F291" s="3"/>
      <c r="G291" s="3"/>
      <c r="H291" s="3"/>
      <c r="I291" s="3"/>
      <c r="J291" s="3"/>
      <c r="K291" s="3"/>
      <c r="L291" s="3"/>
      <c r="M291" s="3"/>
      <c r="N291" s="4"/>
      <c r="O291" s="4"/>
      <c r="P291" s="3"/>
      <c r="Q291" s="3"/>
      <c r="R291" s="3"/>
      <c r="S291" s="3"/>
      <c r="T291" s="3"/>
      <c r="U291" s="3"/>
      <c r="V291" s="3"/>
    </row>
    <row r="292" spans="1:22" s="10" customFormat="1" ht="12.75" x14ac:dyDescent="0.2">
      <c r="A292" s="151" t="s">
        <v>72</v>
      </c>
      <c r="B292" s="4"/>
      <c r="C292" s="3"/>
      <c r="D292" s="3"/>
      <c r="E292" s="3"/>
      <c r="F292" s="3"/>
      <c r="G292" s="3"/>
      <c r="H292" s="3"/>
      <c r="I292" s="3"/>
      <c r="J292" s="3"/>
      <c r="K292" s="3"/>
      <c r="L292" s="3"/>
      <c r="M292" s="3"/>
      <c r="N292" s="4"/>
      <c r="O292" s="4"/>
      <c r="P292" s="3"/>
      <c r="Q292" s="3"/>
      <c r="R292" s="3"/>
      <c r="S292" s="3"/>
      <c r="T292" s="3"/>
      <c r="U292" s="3"/>
      <c r="V292" s="3"/>
    </row>
    <row r="293" spans="1:22" s="10" customFormat="1" ht="12.75" x14ac:dyDescent="0.2">
      <c r="A293" s="152" t="s">
        <v>73</v>
      </c>
      <c r="B293" s="4"/>
      <c r="C293" s="3"/>
      <c r="D293" s="3"/>
      <c r="E293" s="3"/>
      <c r="F293" s="3"/>
      <c r="G293" s="3"/>
      <c r="H293" s="3"/>
      <c r="I293" s="3"/>
      <c r="J293" s="3"/>
      <c r="K293" s="3"/>
      <c r="L293" s="3"/>
      <c r="M293" s="3"/>
      <c r="N293" s="4"/>
      <c r="O293" s="4"/>
      <c r="P293" s="3"/>
      <c r="Q293" s="3"/>
      <c r="R293" s="3"/>
      <c r="S293" s="3"/>
      <c r="T293" s="3"/>
      <c r="U293" s="3"/>
      <c r="V293" s="3"/>
    </row>
    <row r="294" spans="1:22" s="10" customFormat="1" ht="12.75" x14ac:dyDescent="0.2">
      <c r="A294" s="144" t="s">
        <v>251</v>
      </c>
      <c r="B294" s="4"/>
      <c r="C294" s="3"/>
      <c r="D294" s="3"/>
      <c r="E294" s="3"/>
      <c r="F294" s="3"/>
      <c r="G294" s="3"/>
      <c r="H294" s="3"/>
      <c r="I294" s="3"/>
      <c r="J294" s="3"/>
      <c r="K294" s="3"/>
      <c r="L294" s="3"/>
      <c r="M294" s="3"/>
      <c r="N294" s="4"/>
      <c r="O294" s="4"/>
      <c r="P294" s="3"/>
      <c r="Q294" s="3"/>
      <c r="R294" s="3"/>
      <c r="S294" s="3"/>
      <c r="T294" s="3"/>
      <c r="U294" s="3"/>
      <c r="V294" s="3"/>
    </row>
  </sheetData>
  <mergeCells count="233">
    <mergeCell ref="A1:F1"/>
    <mergeCell ref="A278:B278"/>
    <mergeCell ref="I278:M278"/>
    <mergeCell ref="A274:B274"/>
    <mergeCell ref="I274:M274"/>
    <mergeCell ref="A275:B275"/>
    <mergeCell ref="A276:B276"/>
    <mergeCell ref="I276:M276"/>
    <mergeCell ref="A277:B277"/>
    <mergeCell ref="I277:M277"/>
    <mergeCell ref="A269:B269"/>
    <mergeCell ref="I269:M269"/>
    <mergeCell ref="A270:B270"/>
    <mergeCell ref="A272:B272"/>
    <mergeCell ref="I272:M272"/>
    <mergeCell ref="A273:B273"/>
    <mergeCell ref="I273:M273"/>
    <mergeCell ref="A264:B264"/>
    <mergeCell ref="I264:M264"/>
    <mergeCell ref="A265:B265"/>
    <mergeCell ref="A267:B267"/>
    <mergeCell ref="I267:M267"/>
    <mergeCell ref="A268:B268"/>
    <mergeCell ref="I268:M268"/>
    <mergeCell ref="A259:B259"/>
    <mergeCell ref="I259:M259"/>
    <mergeCell ref="A262:B262"/>
    <mergeCell ref="I262:M262"/>
    <mergeCell ref="A263:B263"/>
    <mergeCell ref="I263:M263"/>
    <mergeCell ref="A247:B247"/>
    <mergeCell ref="I247:M247"/>
    <mergeCell ref="A248:B248"/>
    <mergeCell ref="A257:B257"/>
    <mergeCell ref="I257:M257"/>
    <mergeCell ref="A258:B258"/>
    <mergeCell ref="I258:M258"/>
    <mergeCell ref="A234:B234"/>
    <mergeCell ref="A235:B235"/>
    <mergeCell ref="A245:B245"/>
    <mergeCell ref="I245:M245"/>
    <mergeCell ref="A246:B246"/>
    <mergeCell ref="I246:M246"/>
    <mergeCell ref="A221:B221"/>
    <mergeCell ref="A230:B230"/>
    <mergeCell ref="I230:M230"/>
    <mergeCell ref="A231:B231"/>
    <mergeCell ref="I231:M231"/>
    <mergeCell ref="A232:B232"/>
    <mergeCell ref="I232:M232"/>
    <mergeCell ref="A218:B218"/>
    <mergeCell ref="I218:M218"/>
    <mergeCell ref="A219:B219"/>
    <mergeCell ref="I219:M219"/>
    <mergeCell ref="A220:B220"/>
    <mergeCell ref="I220:M220"/>
    <mergeCell ref="A204:B204"/>
    <mergeCell ref="I204:M204"/>
    <mergeCell ref="A205:B205"/>
    <mergeCell ref="I205:M205"/>
    <mergeCell ref="A207:B207"/>
    <mergeCell ref="A208:B208"/>
    <mergeCell ref="A191:B191"/>
    <mergeCell ref="I191:M191"/>
    <mergeCell ref="A192:B192"/>
    <mergeCell ref="I192:M192"/>
    <mergeCell ref="A193:B193"/>
    <mergeCell ref="A203:B203"/>
    <mergeCell ref="I203:M203"/>
    <mergeCell ref="A177:B177"/>
    <mergeCell ref="I177:M177"/>
    <mergeCell ref="A179:B179"/>
    <mergeCell ref="A180:B180"/>
    <mergeCell ref="A190:B190"/>
    <mergeCell ref="I190:M190"/>
    <mergeCell ref="A164:B164"/>
    <mergeCell ref="I164:M164"/>
    <mergeCell ref="A165:B165"/>
    <mergeCell ref="A175:B175"/>
    <mergeCell ref="I175:M175"/>
    <mergeCell ref="A176:B176"/>
    <mergeCell ref="I176:M176"/>
    <mergeCell ref="A151:B151"/>
    <mergeCell ref="A152:B152"/>
    <mergeCell ref="A162:B162"/>
    <mergeCell ref="I162:M162"/>
    <mergeCell ref="A163:B163"/>
    <mergeCell ref="I163:M163"/>
    <mergeCell ref="A138:B138"/>
    <mergeCell ref="A147:B147"/>
    <mergeCell ref="I147:M147"/>
    <mergeCell ref="A148:B148"/>
    <mergeCell ref="I148:M148"/>
    <mergeCell ref="A149:B149"/>
    <mergeCell ref="I149:M149"/>
    <mergeCell ref="A126:B126"/>
    <mergeCell ref="A135:B135"/>
    <mergeCell ref="I135:M135"/>
    <mergeCell ref="A136:B136"/>
    <mergeCell ref="I136:M136"/>
    <mergeCell ref="A137:B137"/>
    <mergeCell ref="I137:M137"/>
    <mergeCell ref="A123:B123"/>
    <mergeCell ref="C123:H123"/>
    <mergeCell ref="I123:N123"/>
    <mergeCell ref="A124:B124"/>
    <mergeCell ref="A125:B125"/>
    <mergeCell ref="A116:B116"/>
    <mergeCell ref="A120:B120"/>
    <mergeCell ref="I120:M120"/>
    <mergeCell ref="A121:B121"/>
    <mergeCell ref="I121:M121"/>
    <mergeCell ref="A122:B122"/>
    <mergeCell ref="I122:M122"/>
    <mergeCell ref="A114:B114"/>
    <mergeCell ref="I114:M114"/>
    <mergeCell ref="A115:B115"/>
    <mergeCell ref="C115:H115"/>
    <mergeCell ref="I115:N115"/>
    <mergeCell ref="A108:B108"/>
    <mergeCell ref="I108:M108"/>
    <mergeCell ref="A109:B109"/>
    <mergeCell ref="A112:B112"/>
    <mergeCell ref="I112:M112"/>
    <mergeCell ref="A113:B113"/>
    <mergeCell ref="I113:M113"/>
    <mergeCell ref="A101:B101"/>
    <mergeCell ref="A106:B106"/>
    <mergeCell ref="I106:M106"/>
    <mergeCell ref="A107:B107"/>
    <mergeCell ref="I107:M107"/>
    <mergeCell ref="A98:B98"/>
    <mergeCell ref="I98:M98"/>
    <mergeCell ref="A99:B99"/>
    <mergeCell ref="I99:M99"/>
    <mergeCell ref="A100:B100"/>
    <mergeCell ref="C100:H100"/>
    <mergeCell ref="I100:N100"/>
    <mergeCell ref="A90:B90"/>
    <mergeCell ref="I90:M90"/>
    <mergeCell ref="A91:B91"/>
    <mergeCell ref="I91:M91"/>
    <mergeCell ref="A92:B92"/>
    <mergeCell ref="A97:B97"/>
    <mergeCell ref="I97:M97"/>
    <mergeCell ref="A80:B80"/>
    <mergeCell ref="C80:H80"/>
    <mergeCell ref="I80:N80"/>
    <mergeCell ref="A81:B81"/>
    <mergeCell ref="A89:B89"/>
    <mergeCell ref="I89:M89"/>
    <mergeCell ref="A77:B77"/>
    <mergeCell ref="I77:M77"/>
    <mergeCell ref="A78:B78"/>
    <mergeCell ref="I78:M78"/>
    <mergeCell ref="A79:B79"/>
    <mergeCell ref="I79:M79"/>
    <mergeCell ref="A72:B72"/>
    <mergeCell ref="I72:M72"/>
    <mergeCell ref="A73:B73"/>
    <mergeCell ref="I73:M73"/>
    <mergeCell ref="A74:B74"/>
    <mergeCell ref="C74:H74"/>
    <mergeCell ref="I74:N74"/>
    <mergeCell ref="A66:B66"/>
    <mergeCell ref="C66:H66"/>
    <mergeCell ref="I66:N66"/>
    <mergeCell ref="A71:B71"/>
    <mergeCell ref="I71:M71"/>
    <mergeCell ref="A59:B59"/>
    <mergeCell ref="A63:B63"/>
    <mergeCell ref="I63:M63"/>
    <mergeCell ref="A64:B64"/>
    <mergeCell ref="I64:M64"/>
    <mergeCell ref="A65:B65"/>
    <mergeCell ref="I65:M65"/>
    <mergeCell ref="A57:B57"/>
    <mergeCell ref="I57:M57"/>
    <mergeCell ref="A58:B58"/>
    <mergeCell ref="C58:H58"/>
    <mergeCell ref="I58:N58"/>
    <mergeCell ref="A45:B45"/>
    <mergeCell ref="A47:B47"/>
    <mergeCell ref="A55:B55"/>
    <mergeCell ref="I55:M55"/>
    <mergeCell ref="A56:B56"/>
    <mergeCell ref="I56:M56"/>
    <mergeCell ref="A42:B42"/>
    <mergeCell ref="I42:M42"/>
    <mergeCell ref="A43:B43"/>
    <mergeCell ref="I43:M43"/>
    <mergeCell ref="A44:B44"/>
    <mergeCell ref="I44:M44"/>
    <mergeCell ref="A28:B28"/>
    <mergeCell ref="A31:B31"/>
    <mergeCell ref="I31:M31"/>
    <mergeCell ref="A32:B32"/>
    <mergeCell ref="I32:M32"/>
    <mergeCell ref="A33:B33"/>
    <mergeCell ref="I33:M33"/>
    <mergeCell ref="A22:B22"/>
    <mergeCell ref="A25:B25"/>
    <mergeCell ref="I25:M25"/>
    <mergeCell ref="A26:B26"/>
    <mergeCell ref="I26:M26"/>
    <mergeCell ref="A27:B27"/>
    <mergeCell ref="I27:M27"/>
    <mergeCell ref="A18:B18"/>
    <mergeCell ref="I18:M18"/>
    <mergeCell ref="A19:B19"/>
    <mergeCell ref="I19:M19"/>
    <mergeCell ref="A20:B20"/>
    <mergeCell ref="I20:M20"/>
    <mergeCell ref="A13:B13"/>
    <mergeCell ref="I13:M13"/>
    <mergeCell ref="A14:B14"/>
    <mergeCell ref="I14:M14"/>
    <mergeCell ref="A15:B15"/>
    <mergeCell ref="C15:H15"/>
    <mergeCell ref="I15:N15"/>
    <mergeCell ref="O3:Q4"/>
    <mergeCell ref="R3:S4"/>
    <mergeCell ref="T3:U4"/>
    <mergeCell ref="V3:V4"/>
    <mergeCell ref="A5:B5"/>
    <mergeCell ref="A12:B12"/>
    <mergeCell ref="I12:M12"/>
    <mergeCell ref="A3:A4"/>
    <mergeCell ref="B3:B4"/>
    <mergeCell ref="C3:H3"/>
    <mergeCell ref="I3:L3"/>
    <mergeCell ref="M3:M4"/>
    <mergeCell ref="N3:N4"/>
  </mergeCells>
  <dataValidations count="2">
    <dataValidation allowBlank="1" showErrorMessage="1" promptTitle="Figyelmeztetés" prompt="Kérjük pontosan adja meg a tárgy kódját, mert a késöbbiekben nem változtatható!" sqref="A213:A217 A249 A222 A251:A252 A224:A228 A209:A211 A236:A243" xr:uid="{00000000-0002-0000-0000-000000000000}"/>
    <dataValidation allowBlank="1" showInputMessage="1" showErrorMessage="1" promptTitle="Figyelmeztetés" prompt="Kérjük pontosan adja meg a tárgy kódját, mert a késöbbiekben nem változtatható!" sqref="WLH222 WBL222 VRP222 VHT222 UXX222 UOB222 UEF222 TUJ222 TKN222 TAR222 SQV222 SGZ222 RXD222 RNH222 RDL222 QTP222 QJT222 PZX222 PQB222 PGF222 OWJ222 OMN222 OCR222 NSV222 NIZ222 MZD222 MPH222 MFL222 LVP222 LLT222 LBX222 KSB222 KIF222 JYJ222 JON222 JER222 IUV222 IKZ222 IBD222 HRH222 HHL222 GXP222 GNT222 GDX222 FUB222 FKF222 FAJ222 EQN222 EGR222 DWV222 DMZ222 DDD222 CTH222 CJL222 BZP222 BPT222 BFX222 AWB222 AMF222 ACJ222 SN222 IR222 WVD222 WVD249 WLH249 WBL249 VRP249 VHT249 UXX249 UOB249 UEF249 TUJ249 TKN249 TAR249 SQV249 SGZ249 RXD249 RNH249 RDL249 QTP249 QJT249 PZX249 PQB249 PGF249 OWJ249 OMN249 OCR249 NSV249 NIZ249 MZD249 MPH249 MFL249 LVP249 LLT249 LBX249 KSB249 KIF249 JYJ249 JON249 JER249 IUV249 IKZ249 IBD249 HRH249 HHL249 GXP249 GNT249 GDX249 FUB249 FKF249 FAJ249 EQN249 EGR249 DWV249 DMZ249 DDD249 CTH249 CJL249 BZP249 BPT249 BFX249 AWB249 AMF249 ACJ249 SN249 IR249 WVD209:WVD217 WLH209:WLH217 WBL209:WBL217 VRP209:VRP217 VHT209:VHT217 UXX209:UXX217 UOB209:UOB217 UEF209:UEF217 TUJ209:TUJ217 TKN209:TKN217 TAR209:TAR217 SQV209:SQV217 SGZ209:SGZ217 RXD209:RXD217 RNH209:RNH217 RDL209:RDL217 QTP209:QTP217 QJT209:QJT217 PZX209:PZX217 PQB209:PQB217 PGF209:PGF217 OWJ209:OWJ217 OMN209:OMN217 OCR209:OCR217 NSV209:NSV217 NIZ209:NIZ217 MZD209:MZD217 MPH209:MPH217 MFL209:MFL217 LVP209:LVP217 LLT209:LLT217 LBX209:LBX217 KSB209:KSB217 KIF209:KIF217 JYJ209:JYJ217 JON209:JON217 JER209:JER217 IUV209:IUV217 IKZ209:IKZ217 IBD209:IBD217 HRH209:HRH217 HHL209:HHL217 GXP209:GXP217 GNT209:GNT217 GDX209:GDX217 FUB209:FUB217 FKF209:FKF217 FAJ209:FAJ217 EQN209:EQN217 EGR209:EGR217 DWV209:DWV217 DMZ209:DMZ217 DDD209:DDD217 CTH209:CTH217 CJL209:CJL217 BZP209:BZP217 BPT209:BPT217 BFX209:BFX217 AWB209:AWB217 AMF209:AMF217 ACJ209:ACJ217 SN209:SN217 IR209:IR217 SN251:SN252 IR236:IR244 WVD236:WVD244 WLH236:WLH244 WBL236:WBL244 VRP236:VRP244 VHT236:VHT244 UXX236:UXX244 UOB236:UOB244 UEF236:UEF244 TUJ236:TUJ244 TKN236:TKN244 TAR236:TAR244 SQV236:SQV244 SGZ236:SGZ244 RXD236:RXD244 RNH236:RNH244 RDL236:RDL244 QTP236:QTP244 QJT236:QJT244 PZX236:PZX244 PQB236:PQB244 PGF236:PGF244 OWJ236:OWJ244 OMN236:OMN244 OCR236:OCR244 NSV236:NSV244 NIZ236:NIZ244 MZD236:MZD244 MPH236:MPH244 MFL236:MFL244 LVP236:LVP244 LLT236:LLT244 LBX236:LBX244 KSB236:KSB244 KIF236:KIF244 JYJ236:JYJ244 JON236:JON244 JER236:JER244 IUV236:IUV244 IKZ236:IKZ244 IBD236:IBD244 HRH236:HRH244 HHL236:HHL244 GXP236:GXP244 GNT236:GNT244 GDX236:GDX244 FUB236:FUB244 FKF236:FKF244 FAJ236:FAJ244 EQN236:EQN244 EGR236:EGR244 DWV236:DWV244 DMZ236:DMZ244 DDD236:DDD244 CTH236:CTH244 CJL236:CJL244 BZP236:BZP244 BPT236:BPT244 BFX236:BFX244 AWB236:AWB244 AMF236:AMF244 ACJ236:ACJ244 SN236:SN244 ACJ251:ACJ252 AMF251:AMF252 AWB251:AWB252 BFX251:BFX252 BPT251:BPT252 BZP251:BZP252 CJL251:CJL252 CTH251:CTH252 DDD251:DDD252 DMZ251:DMZ252 DWV251:DWV252 EGR251:EGR252 EQN251:EQN252 FAJ251:FAJ252 FKF251:FKF252 FUB251:FUB252 GDX251:GDX252 GNT251:GNT252 GXP251:GXP252 HHL251:HHL252 HRH251:HRH252 IBD251:IBD252 IKZ251:IKZ252 IUV251:IUV252 JER251:JER252 JON251:JON252 JYJ251:JYJ252 KIF251:KIF252 KSB251:KSB252 LBX251:LBX252 LLT251:LLT252 LVP251:LVP252 MFL251:MFL252 MPH251:MPH252 MZD251:MZD252 NIZ251:NIZ252 NSV251:NSV252 OCR251:OCR252 OMN251:OMN252 OWJ251:OWJ252 PGF251:PGF252 PQB251:PQB252 PZX251:PZX252 QJT251:QJT252 QTP251:QTP252 RDL251:RDL252 RNH251:RNH252 RXD251:RXD252 SGZ251:SGZ252 SQV251:SQV252 TAR251:TAR252 TKN251:TKN252 TUJ251:TUJ252 UEF251:UEF252 UOB251:UOB252 UXX251:UXX252 VHT251:VHT252 VRP251:VRP252 WBL251:WBL252 WLH251:WLH252 WVD251:WVD252 IR251:IR252 WBL224:WBL228 VRP224:VRP228 VHT224:VHT228 UXX224:UXX228 UOB224:UOB228 UEF224:UEF228 TUJ224:TUJ228 TKN224:TKN228 TAR224:TAR228 SQV224:SQV228 SGZ224:SGZ228 RXD224:RXD228 RNH224:RNH228 RDL224:RDL228 QTP224:QTP228 QJT224:QJT228 PZX224:PZX228 PQB224:PQB228 PGF224:PGF228 OWJ224:OWJ228 OMN224:OMN228 OCR224:OCR228 NSV224:NSV228 NIZ224:NIZ228 MZD224:MZD228 MPH224:MPH228 MFL224:MFL228 LVP224:LVP228 LLT224:LLT228 LBX224:LBX228 KSB224:KSB228 KIF224:KIF228 JYJ224:JYJ228 JON224:JON228 JER224:JER228 IUV224:IUV228 IKZ224:IKZ228 IBD224:IBD228 HRH224:HRH228 HHL224:HHL228 GXP224:GXP228 GNT224:GNT228 GDX224:GDX228 FUB224:FUB228 FKF224:FKF228 FAJ224:FAJ228 EQN224:EQN228 EGR224:EGR228 DWV224:DWV228 DMZ224:DMZ228 DDD224:DDD228 CTH224:CTH228 CJL224:CJL228 BZP224:BZP228 BPT224:BPT228 BFX224:BFX228 AWB224:AWB228 AMF224:AMF228 ACJ224:ACJ228 SN224:SN228 IR224:IR228 WVD224:WVD228 WLH224:WLH228" xr:uid="{00000000-0002-0000-0000-000001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E4D5-3EC0-4F69-89BC-5D3D913CD626}">
  <dimension ref="A1:A8"/>
  <sheetViews>
    <sheetView workbookViewId="0"/>
  </sheetViews>
  <sheetFormatPr defaultRowHeight="15" x14ac:dyDescent="0.25"/>
  <cols>
    <col min="1" max="1" width="61.7109375" customWidth="1"/>
  </cols>
  <sheetData>
    <row r="1" spans="1:1" x14ac:dyDescent="0.25">
      <c r="A1" s="182" t="s">
        <v>348</v>
      </c>
    </row>
    <row r="2" spans="1:1" x14ac:dyDescent="0.25">
      <c r="A2" s="226" t="s">
        <v>350</v>
      </c>
    </row>
    <row r="3" spans="1:1" x14ac:dyDescent="0.25">
      <c r="A3" s="226"/>
    </row>
    <row r="4" spans="1:1" x14ac:dyDescent="0.25">
      <c r="A4" s="226"/>
    </row>
    <row r="6" spans="1:1" x14ac:dyDescent="0.25">
      <c r="A6" s="182" t="s">
        <v>349</v>
      </c>
    </row>
    <row r="7" spans="1:1" x14ac:dyDescent="0.25">
      <c r="A7" s="226" t="s">
        <v>351</v>
      </c>
    </row>
    <row r="8" spans="1:1" x14ac:dyDescent="0.25">
      <c r="A8" s="226"/>
    </row>
  </sheetData>
  <mergeCells count="2">
    <mergeCell ref="A2:A4"/>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Földrajz alapszak</vt:lpstr>
      <vt:lpstr>szaknyelvi ismeretek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Prikoszovich Mihály</dc:creator>
  <cp:lastModifiedBy>Török Gabriella TTK TH</cp:lastModifiedBy>
  <dcterms:created xsi:type="dcterms:W3CDTF">2022-03-16T14:32:33Z</dcterms:created>
  <dcterms:modified xsi:type="dcterms:W3CDTF">2023-09-11T17:06:40Z</dcterms:modified>
</cp:coreProperties>
</file>