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2D48DCFE-E61E-4ABC-BB76-33BE3F6FC0A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AK_fizikatanár_TTK" sheetId="4" r:id="rId1"/>
  </sheets>
  <definedNames>
    <definedName name="_xlnm.Print_Area" localSheetId="0">OTAK_fizikatanár_TTK!$A$3:$L$61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8" i="4" l="1"/>
  <c r="K68" i="4"/>
  <c r="J68" i="4"/>
  <c r="I68" i="4"/>
  <c r="H68" i="4"/>
  <c r="G68" i="4"/>
  <c r="F68" i="4"/>
  <c r="E68" i="4"/>
  <c r="D68" i="4"/>
  <c r="C68" i="4"/>
  <c r="L67" i="4"/>
  <c r="K67" i="4"/>
  <c r="J67" i="4"/>
  <c r="I67" i="4"/>
  <c r="H67" i="4"/>
  <c r="G67" i="4"/>
  <c r="F67" i="4"/>
  <c r="E67" i="4"/>
  <c r="D67" i="4"/>
  <c r="C67" i="4"/>
  <c r="L66" i="4"/>
  <c r="K66" i="4"/>
  <c r="J66" i="4"/>
  <c r="I66" i="4"/>
  <c r="H66" i="4"/>
  <c r="G66" i="4"/>
  <c r="F66" i="4"/>
  <c r="E66" i="4"/>
  <c r="D66" i="4"/>
  <c r="C66" i="4"/>
  <c r="M62" i="4"/>
  <c r="L57" i="4"/>
  <c r="K57" i="4"/>
  <c r="J57" i="4"/>
  <c r="I57" i="4"/>
  <c r="H57" i="4"/>
  <c r="G57" i="4"/>
  <c r="F57" i="4"/>
  <c r="E57" i="4"/>
  <c r="D57" i="4"/>
  <c r="C57" i="4"/>
  <c r="L56" i="4"/>
  <c r="K56" i="4"/>
  <c r="J56" i="4"/>
  <c r="I56" i="4"/>
  <c r="H56" i="4"/>
  <c r="G56" i="4"/>
  <c r="F56" i="4"/>
  <c r="E56" i="4"/>
  <c r="D56" i="4"/>
  <c r="C56" i="4"/>
  <c r="L55" i="4"/>
  <c r="K55" i="4"/>
  <c r="J55" i="4"/>
  <c r="I55" i="4"/>
  <c r="H55" i="4"/>
  <c r="G55" i="4"/>
  <c r="F55" i="4"/>
  <c r="E55" i="4"/>
  <c r="D55" i="4"/>
  <c r="C55" i="4"/>
  <c r="L52" i="4"/>
  <c r="K52" i="4"/>
  <c r="J52" i="4"/>
  <c r="I52" i="4"/>
  <c r="H52" i="4"/>
  <c r="G52" i="4"/>
  <c r="F52" i="4"/>
  <c r="E52" i="4"/>
  <c r="D52" i="4"/>
  <c r="C52" i="4"/>
  <c r="L51" i="4"/>
  <c r="K51" i="4"/>
  <c r="J51" i="4"/>
  <c r="I51" i="4"/>
  <c r="H51" i="4"/>
  <c r="G51" i="4"/>
  <c r="F51" i="4"/>
  <c r="E51" i="4"/>
  <c r="D51" i="4"/>
  <c r="C51" i="4"/>
  <c r="L50" i="4"/>
  <c r="K50" i="4"/>
  <c r="J50" i="4"/>
  <c r="I50" i="4"/>
  <c r="H50" i="4"/>
  <c r="G50" i="4"/>
  <c r="F50" i="4"/>
  <c r="E50" i="4"/>
  <c r="D50" i="4"/>
  <c r="C50" i="4"/>
  <c r="L44" i="4"/>
  <c r="K44" i="4"/>
  <c r="J44" i="4"/>
  <c r="I44" i="4"/>
  <c r="H44" i="4"/>
  <c r="G44" i="4"/>
  <c r="F44" i="4"/>
  <c r="E44" i="4"/>
  <c r="D44" i="4"/>
  <c r="C44" i="4"/>
  <c r="L43" i="4"/>
  <c r="K43" i="4"/>
  <c r="J43" i="4"/>
  <c r="I43" i="4"/>
  <c r="H43" i="4"/>
  <c r="G43" i="4"/>
  <c r="F43" i="4"/>
  <c r="E43" i="4"/>
  <c r="D43" i="4"/>
  <c r="C43" i="4"/>
  <c r="L42" i="4"/>
  <c r="K42" i="4"/>
  <c r="J42" i="4"/>
  <c r="I42" i="4"/>
  <c r="H42" i="4"/>
  <c r="G42" i="4"/>
  <c r="F42" i="4"/>
  <c r="E42" i="4"/>
  <c r="D42" i="4"/>
  <c r="C42" i="4"/>
  <c r="L38" i="4"/>
  <c r="K38" i="4"/>
  <c r="J38" i="4"/>
  <c r="I38" i="4"/>
  <c r="H38" i="4"/>
  <c r="G38" i="4"/>
  <c r="F38" i="4"/>
  <c r="E38" i="4"/>
  <c r="D38" i="4"/>
  <c r="C38" i="4"/>
  <c r="L37" i="4"/>
  <c r="K37" i="4"/>
  <c r="J37" i="4"/>
  <c r="I37" i="4"/>
  <c r="H37" i="4"/>
  <c r="G37" i="4"/>
  <c r="F37" i="4"/>
  <c r="E37" i="4"/>
  <c r="D37" i="4"/>
  <c r="C37" i="4"/>
  <c r="L36" i="4"/>
  <c r="K36" i="4"/>
  <c r="J36" i="4"/>
  <c r="I36" i="4"/>
  <c r="H36" i="4"/>
  <c r="G36" i="4"/>
  <c r="F36" i="4"/>
  <c r="E36" i="4"/>
  <c r="D36" i="4"/>
  <c r="C36" i="4"/>
  <c r="L16" i="4"/>
  <c r="L61" i="4" s="1"/>
  <c r="K16" i="4"/>
  <c r="K61" i="4" s="1"/>
  <c r="J16" i="4"/>
  <c r="J61" i="4" s="1"/>
  <c r="I16" i="4"/>
  <c r="I61" i="4" s="1"/>
  <c r="H16" i="4"/>
  <c r="H61" i="4" s="1"/>
  <c r="G16" i="4"/>
  <c r="G61" i="4" s="1"/>
  <c r="F16" i="4"/>
  <c r="F61" i="4" s="1"/>
  <c r="E16" i="4"/>
  <c r="E61" i="4" s="1"/>
  <c r="D16" i="4"/>
  <c r="D61" i="4" s="1"/>
  <c r="C16" i="4"/>
  <c r="C61" i="4" s="1"/>
  <c r="L15" i="4"/>
  <c r="L39" i="4" s="1"/>
  <c r="K15" i="4"/>
  <c r="K39" i="4" s="1"/>
  <c r="J15" i="4"/>
  <c r="J39" i="4" s="1"/>
  <c r="I15" i="4"/>
  <c r="I60" i="4" s="1"/>
  <c r="H15" i="4"/>
  <c r="H60" i="4" s="1"/>
  <c r="G15" i="4"/>
  <c r="G60" i="4" s="1"/>
  <c r="F15" i="4"/>
  <c r="F39" i="4" s="1"/>
  <c r="E15" i="4"/>
  <c r="E39" i="4" s="1"/>
  <c r="D15" i="4"/>
  <c r="D39" i="4" s="1"/>
  <c r="C15" i="4"/>
  <c r="L14" i="4"/>
  <c r="L59" i="4" s="1"/>
  <c r="K14" i="4"/>
  <c r="J14" i="4"/>
  <c r="J59" i="4" s="1"/>
  <c r="I14" i="4"/>
  <c r="I59" i="4" s="1"/>
  <c r="H14" i="4"/>
  <c r="H59" i="4" s="1"/>
  <c r="G14" i="4"/>
  <c r="G59" i="4" s="1"/>
  <c r="F14" i="4"/>
  <c r="E14" i="4"/>
  <c r="D14" i="4"/>
  <c r="D59" i="4" s="1"/>
  <c r="C14" i="4"/>
  <c r="C59" i="4" s="1"/>
  <c r="M57" i="4" l="1"/>
  <c r="M66" i="4"/>
  <c r="M68" i="4"/>
  <c r="E59" i="4"/>
  <c r="M56" i="4"/>
  <c r="K59" i="4"/>
  <c r="M67" i="4"/>
  <c r="F59" i="4"/>
  <c r="M15" i="4"/>
  <c r="L60" i="4"/>
  <c r="C39" i="4"/>
  <c r="I39" i="4"/>
  <c r="M38" i="4"/>
  <c r="M50" i="4"/>
  <c r="M43" i="4"/>
  <c r="M44" i="4"/>
  <c r="M55" i="4"/>
  <c r="M42" i="4"/>
  <c r="M51" i="4"/>
  <c r="M52" i="4"/>
  <c r="F60" i="4"/>
  <c r="M36" i="4"/>
  <c r="M61" i="4"/>
  <c r="C60" i="4"/>
  <c r="M37" i="4"/>
  <c r="G39" i="4"/>
  <c r="D60" i="4"/>
  <c r="J60" i="4"/>
  <c r="M16" i="4"/>
  <c r="H39" i="4"/>
  <c r="E60" i="4"/>
  <c r="K60" i="4"/>
  <c r="M14" i="4"/>
  <c r="M59" i="4" l="1"/>
  <c r="M39" i="4"/>
  <c r="M60" i="4"/>
</calcChain>
</file>

<file path=xl/sharedStrings.xml><?xml version="1.0" encoding="utf-8"?>
<sst xmlns="http://schemas.openxmlformats.org/spreadsheetml/2006/main" count="351" uniqueCount="178">
  <si>
    <t>szgy</t>
  </si>
  <si>
    <t>Szaktárgyi kritériumvizsga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</si>
  <si>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</si>
  <si>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</si>
  <si>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</si>
  <si>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</si>
  <si>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</si>
  <si>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</si>
  <si>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</si>
  <si>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</si>
  <si>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</si>
  <si>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</si>
  <si>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ea</t>
  </si>
  <si>
    <t>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</si>
  <si>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</si>
  <si>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</si>
  <si>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</si>
  <si>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</si>
  <si>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</si>
  <si>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</si>
  <si>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</si>
  <si>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</si>
  <si>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</si>
  <si>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</si>
  <si>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</si>
  <si>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x</t>
  </si>
  <si>
    <t>Gyj(5)</t>
  </si>
  <si>
    <t>K(5)</t>
  </si>
  <si>
    <t>xintegtermtg22eo</t>
  </si>
  <si>
    <t>Integrated Approach in Science</t>
  </si>
  <si>
    <t>összes kontaktóra</t>
  </si>
  <si>
    <t>összes kredit</t>
  </si>
  <si>
    <t>összes kollokvium</t>
  </si>
  <si>
    <t>e</t>
  </si>
  <si>
    <t>TTK Ásványtani Tanszék</t>
  </si>
  <si>
    <t>Szakterületi ismeretek összes kredit (99 kredit)</t>
  </si>
  <si>
    <t>Szaktárgyi kritériumvizsga (0 kredit)</t>
  </si>
  <si>
    <t>(x)</t>
  </si>
  <si>
    <t>Szakmódszertan (10 kredit)</t>
  </si>
  <si>
    <t>Iskolai gyakorlathoz közvetlenül kapcsolódó tárgy (2 kredit)</t>
  </si>
  <si>
    <t>Gy(3)</t>
  </si>
  <si>
    <t>ÖSSZESEN</t>
  </si>
  <si>
    <t>összes előírt kredit</t>
  </si>
  <si>
    <t>Iskolai gyakorlatok (6 kredit)</t>
  </si>
  <si>
    <t>Gy(5)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</si>
  <si>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</si>
  <si>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</si>
  <si>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</si>
  <si>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</si>
  <si>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</si>
  <si>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</si>
  <si>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</si>
  <si>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</si>
  <si>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</si>
  <si>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</si>
  <si>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</si>
  <si>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</si>
  <si>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</si>
  <si>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</si>
  <si>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</si>
  <si>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OTK-ÖGY</t>
  </si>
  <si>
    <t>Osztatlan fizikatanár képzés (2022-től)</t>
  </si>
  <si>
    <t>Szakfelelős: Dr. Jenei Péter</t>
  </si>
  <si>
    <t>matmodsz1f22vo</t>
  </si>
  <si>
    <t>Matematikai módszerek fizikatanároknak 1</t>
  </si>
  <si>
    <t>Haszpra Tímea Nóra</t>
  </si>
  <si>
    <t>TTK Elméleti Fizikai Tanszék</t>
  </si>
  <si>
    <t>Mathematical Methods in Physics 1</t>
  </si>
  <si>
    <t>fizalapf22lo</t>
  </si>
  <si>
    <t>Fizikai alapmérések és méréstechnika</t>
  </si>
  <si>
    <t>TTK Anyagfizikai Tanszék</t>
  </si>
  <si>
    <t>matmodsz2f22vo</t>
  </si>
  <si>
    <t>Matematikai módszerek fizikatanároknak 2</t>
  </si>
  <si>
    <t>Kovács Tamás</t>
  </si>
  <si>
    <t>szamprobf22lo</t>
  </si>
  <si>
    <t>Számítógépes problémamegoldás</t>
  </si>
  <si>
    <t>Csabai István Dr.</t>
  </si>
  <si>
    <t>TTK Komplex Rendszerek Fizikája Tanszék</t>
  </si>
  <si>
    <t>Problem solving with computers</t>
  </si>
  <si>
    <t>szamfizf22go</t>
  </si>
  <si>
    <t>Számítógéppel segített fizikatanítás</t>
  </si>
  <si>
    <t>Jenei Péter</t>
  </si>
  <si>
    <t>Computer aided physics teaching</t>
  </si>
  <si>
    <t xml:space="preserve">Harman-Tóth Erzsébet </t>
  </si>
  <si>
    <t>bevfiz1f22vo</t>
  </si>
  <si>
    <t>Bevezetés a fizikába 1</t>
  </si>
  <si>
    <t>Csanád Máté</t>
  </si>
  <si>
    <t>TTK Atomfizikai Tanszék</t>
  </si>
  <si>
    <t>Basic Physics 1</t>
  </si>
  <si>
    <t>bevfiz2f22vo</t>
  </si>
  <si>
    <t>Bevezetés a fizikába 2</t>
  </si>
  <si>
    <t>Basic Physics 2</t>
  </si>
  <si>
    <t>mechf19va</t>
  </si>
  <si>
    <t>Mechanika</t>
  </si>
  <si>
    <t>Groma István</t>
  </si>
  <si>
    <t>Mechanics</t>
  </si>
  <si>
    <t>bevcsillf22eo</t>
  </si>
  <si>
    <t>Bevezetés a csillagászatba</t>
  </si>
  <si>
    <t>Frei Zsolt</t>
  </si>
  <si>
    <t>Fundamentals of astronomy</t>
  </si>
  <si>
    <t>hotanf22va</t>
  </si>
  <si>
    <t>Hőtan és folytonos közegek mechanikája</t>
  </si>
  <si>
    <t>Ispánovity Péter</t>
  </si>
  <si>
    <t>Thermodynamics and Continuum Mechanics</t>
  </si>
  <si>
    <t>elemifiz1f22go</t>
  </si>
  <si>
    <t>Elemi fizika 1</t>
  </si>
  <si>
    <t>Problem solving methods at the secondary school level 1</t>
  </si>
  <si>
    <t>kisfelf22lo</t>
  </si>
  <si>
    <t>Kísérletek és feladatok</t>
  </si>
  <si>
    <t>Experiments and theoretical problems</t>
  </si>
  <si>
    <t>melvstatf22vo</t>
  </si>
  <si>
    <t>A mechanika elvei és statisztikus fizika</t>
  </si>
  <si>
    <t>Cynolter Gábor</t>
  </si>
  <si>
    <t xml:space="preserve">Principles of mechanics and statistical physics </t>
  </si>
  <si>
    <t>fiztortanf22eo</t>
  </si>
  <si>
    <t>A fizika története tanároknak</t>
  </si>
  <si>
    <t>Radnóti Katalin</t>
  </si>
  <si>
    <t>The history of physics for teachers</t>
  </si>
  <si>
    <t>elmagnf22va</t>
  </si>
  <si>
    <t>Elektromágnesség és optika</t>
  </si>
  <si>
    <t>Révész Ádám</t>
  </si>
  <si>
    <t>Electromagnetism and Optics</t>
  </si>
  <si>
    <t>hulloptf22eo</t>
  </si>
  <si>
    <t>Rezgések, hullámok és optika</t>
  </si>
  <si>
    <t>Kovács Zsolt</t>
  </si>
  <si>
    <t xml:space="preserve">Oscillations, waves and optics </t>
  </si>
  <si>
    <t>modfizszf22eo</t>
  </si>
  <si>
    <t>Modern fizika szemléletesen</t>
  </si>
  <si>
    <t>Modern physics made simple</t>
  </si>
  <si>
    <t>Elemi fizika 2</t>
  </si>
  <si>
    <t>Problem solving methods at the secondary school level 2</t>
  </si>
  <si>
    <t>ujeszkf22go</t>
  </si>
  <si>
    <t>Új eszközök és technológiák</t>
  </si>
  <si>
    <t xml:space="preserve">New devices and technologies </t>
  </si>
  <si>
    <t>kvantumf22vo</t>
  </si>
  <si>
    <t>Kvantummechanika</t>
  </si>
  <si>
    <t>Csordás András dr.</t>
  </si>
  <si>
    <t>Quantum Mechanics</t>
  </si>
  <si>
    <t>fizszintf22eo</t>
  </si>
  <si>
    <t>A fizika szintézise</t>
  </si>
  <si>
    <t>Kovács Tamás György Dr.</t>
  </si>
  <si>
    <t>Synthesis of Physics</t>
  </si>
  <si>
    <t>globkorf22eo</t>
  </si>
  <si>
    <t>Globális környezeti folyamatok, környezetfizika</t>
  </si>
  <si>
    <t>Vincze Miklós Pál</t>
  </si>
  <si>
    <t>Global environmental processes</t>
  </si>
  <si>
    <t>verstehetf22go</t>
  </si>
  <si>
    <t>Versenyfeladatok és tehetséggondozás</t>
  </si>
  <si>
    <t>fiztan1f22go</t>
  </si>
  <si>
    <t>A fizika tanítása 1</t>
  </si>
  <si>
    <t>Hömöstrei Mihály</t>
  </si>
  <si>
    <t>Physics competitions and gifted education</t>
  </si>
  <si>
    <t>OTK-SZV-FIZ</t>
  </si>
  <si>
    <t>Teaching physics 1</t>
  </si>
  <si>
    <t>fiztan2f22go</t>
  </si>
  <si>
    <t>A fizika tanítása 2</t>
  </si>
  <si>
    <t>Teaching physics 2</t>
  </si>
  <si>
    <t>demfiz1f22lo</t>
  </si>
  <si>
    <t>Demonstrációs fizika labor 1</t>
  </si>
  <si>
    <t>Demonstration Physics Laboratory 1</t>
  </si>
  <si>
    <t>demfiz2f22lo</t>
  </si>
  <si>
    <t>Demonstrációs fizika labor 2</t>
  </si>
  <si>
    <t>Demonstration Physics Laboratory 2</t>
  </si>
  <si>
    <t>OTK-ÖGY-FIZ</t>
  </si>
  <si>
    <t>OTK-TGY-FIZ</t>
  </si>
  <si>
    <t>OTK-SZGY-FIZ</t>
  </si>
  <si>
    <t>Szakmai alapozó ismeretek (23 kredit)</t>
  </si>
  <si>
    <t>A szakmai törzsanyag szakterületi ismeretkörei (76 kredit)</t>
  </si>
  <si>
    <t>Mathematical Methods in Physics 2</t>
  </si>
  <si>
    <t>t</t>
  </si>
  <si>
    <t>elemifiz2f22go</t>
  </si>
  <si>
    <t xml:space="preserve">Basic Measurements and measurement techniques in Physics </t>
  </si>
  <si>
    <t>Csoportos tanítási gyakorlat</t>
  </si>
  <si>
    <t>Group Teaching Practice</t>
  </si>
  <si>
    <t>OTK-PGY-3-TAN22-106</t>
  </si>
  <si>
    <t xml:space="preserve">Pályaszocializációs gyakorlat 3. </t>
  </si>
  <si>
    <t>Integrált szemléletű természettudomány</t>
  </si>
  <si>
    <t>A fizikatanári szak szakos mintatanterve alapján a 6. félévet javasoljuk kiemelten Erasmus-mobilitásra.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</si>
</sst>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sz val="8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2F2F2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4" fillId="0" borderId="0"/>
  </cellStyleXfs>
  <cellXfs count="198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1" fillId="0" borderId="0" xfId="1"/>
    <xf numFmtId="0" fontId="8" fillId="0" borderId="15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4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/>
    </xf>
    <xf numFmtId="0" fontId="7" fillId="3" borderId="17" xfId="2" applyFont="1" applyFill="1" applyBorder="1" applyAlignment="1">
      <alignment horizontal="left" vertical="center"/>
    </xf>
    <xf numFmtId="0" fontId="7" fillId="3" borderId="4" xfId="2" applyFont="1" applyFill="1" applyBorder="1" applyAlignment="1">
      <alignment horizontal="left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7" fillId="4" borderId="15" xfId="1" applyFont="1" applyFill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4" borderId="24" xfId="1" applyFont="1" applyFill="1" applyBorder="1" applyAlignment="1">
      <alignment vertical="center"/>
    </xf>
    <xf numFmtId="0" fontId="13" fillId="0" borderId="24" xfId="1" applyFont="1" applyBorder="1" applyAlignment="1">
      <alignment horizontal="left" vertical="center"/>
    </xf>
    <xf numFmtId="0" fontId="13" fillId="0" borderId="22" xfId="1" applyFont="1" applyBorder="1" applyAlignment="1">
      <alignment horizontal="left" vertical="center"/>
    </xf>
    <xf numFmtId="0" fontId="4" fillId="2" borderId="23" xfId="1" applyFont="1" applyFill="1" applyBorder="1" applyAlignment="1">
      <alignment horizontal="left" vertical="center"/>
    </xf>
    <xf numFmtId="0" fontId="4" fillId="0" borderId="22" xfId="1" applyFont="1" applyBorder="1" applyAlignment="1">
      <alignment vertical="center"/>
    </xf>
    <xf numFmtId="0" fontId="4" fillId="4" borderId="22" xfId="1" applyFont="1" applyFill="1" applyBorder="1" applyAlignment="1">
      <alignment vertical="center"/>
    </xf>
    <xf numFmtId="164" fontId="12" fillId="5" borderId="15" xfId="1" applyNumberFormat="1" applyFont="1" applyFill="1" applyBorder="1" applyAlignment="1">
      <alignment horizontal="center" vertical="center"/>
    </xf>
    <xf numFmtId="164" fontId="12" fillId="5" borderId="1" xfId="1" applyNumberFormat="1" applyFont="1" applyFill="1" applyBorder="1" applyAlignment="1">
      <alignment horizontal="center" vertical="center"/>
    </xf>
    <xf numFmtId="164" fontId="15" fillId="5" borderId="1" xfId="1" applyNumberFormat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4" fillId="6" borderId="24" xfId="1" applyFont="1" applyFill="1" applyBorder="1" applyAlignment="1">
      <alignment horizontal="left" vertical="center"/>
    </xf>
    <xf numFmtId="0" fontId="4" fillId="2" borderId="30" xfId="1" applyFont="1" applyFill="1" applyBorder="1" applyAlignment="1">
      <alignment horizontal="left" vertical="center"/>
    </xf>
    <xf numFmtId="0" fontId="4" fillId="0" borderId="25" xfId="1" applyFont="1" applyBorder="1" applyAlignment="1">
      <alignment vertical="center"/>
    </xf>
    <xf numFmtId="0" fontId="7" fillId="0" borderId="23" xfId="1" applyFont="1" applyBorder="1" applyAlignment="1">
      <alignment horizontal="left" vertical="center"/>
    </xf>
    <xf numFmtId="0" fontId="4" fillId="0" borderId="31" xfId="1" applyFont="1" applyBorder="1" applyAlignment="1">
      <alignment vertical="center"/>
    </xf>
    <xf numFmtId="164" fontId="14" fillId="5" borderId="15" xfId="1" applyNumberFormat="1" applyFont="1" applyFill="1" applyBorder="1" applyAlignment="1">
      <alignment horizontal="center" vertical="center"/>
    </xf>
    <xf numFmtId="164" fontId="15" fillId="5" borderId="28" xfId="1" applyNumberFormat="1" applyFont="1" applyFill="1" applyBorder="1" applyAlignment="1">
      <alignment horizontal="center" vertical="center"/>
    </xf>
    <xf numFmtId="164" fontId="15" fillId="5" borderId="29" xfId="1" applyNumberFormat="1" applyFont="1" applyFill="1" applyBorder="1" applyAlignment="1">
      <alignment horizontal="center" vertical="center"/>
    </xf>
    <xf numFmtId="0" fontId="4" fillId="0" borderId="23" xfId="1" applyFont="1" applyBorder="1" applyAlignment="1">
      <alignment horizontal="left" vertical="center"/>
    </xf>
    <xf numFmtId="164" fontId="15" fillId="5" borderId="3" xfId="1" applyNumberFormat="1" applyFont="1" applyFill="1" applyBorder="1" applyAlignment="1">
      <alignment horizontal="center" vertical="center"/>
    </xf>
    <xf numFmtId="0" fontId="4" fillId="0" borderId="22" xfId="3" applyBorder="1" applyAlignment="1">
      <alignment vertical="center"/>
    </xf>
    <xf numFmtId="164" fontId="15" fillId="5" borderId="15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164" fontId="15" fillId="5" borderId="17" xfId="1" applyNumberFormat="1" applyFont="1" applyFill="1" applyBorder="1" applyAlignment="1">
      <alignment horizontal="center" vertical="center"/>
    </xf>
    <xf numFmtId="0" fontId="7" fillId="5" borderId="18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7" fillId="5" borderId="26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164" fontId="14" fillId="5" borderId="17" xfId="1" applyNumberFormat="1" applyFont="1" applyFill="1" applyBorder="1" applyAlignment="1">
      <alignment horizontal="center" vertical="center"/>
    </xf>
    <xf numFmtId="0" fontId="7" fillId="5" borderId="27" xfId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9" xfId="1" applyFont="1" applyFill="1" applyBorder="1" applyAlignment="1">
      <alignment horizontal="center" vertical="center"/>
    </xf>
    <xf numFmtId="164" fontId="14" fillId="5" borderId="3" xfId="1" applyNumberFormat="1" applyFont="1" applyFill="1" applyBorder="1" applyAlignment="1">
      <alignment horizontal="center" vertical="center"/>
    </xf>
    <xf numFmtId="164" fontId="14" fillId="5" borderId="1" xfId="1" applyNumberFormat="1" applyFont="1" applyFill="1" applyBorder="1" applyAlignment="1">
      <alignment horizontal="center" vertical="center"/>
    </xf>
    <xf numFmtId="164" fontId="14" fillId="5" borderId="23" xfId="1" applyNumberFormat="1" applyFont="1" applyFill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4" fillId="0" borderId="22" xfId="2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4" fillId="0" borderId="24" xfId="1" applyFont="1" applyBorder="1" applyAlignment="1">
      <alignment horizontal="left" vertical="center"/>
    </xf>
    <xf numFmtId="0" fontId="17" fillId="2" borderId="24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left" vertical="center"/>
    </xf>
    <xf numFmtId="0" fontId="4" fillId="0" borderId="14" xfId="2" applyFont="1" applyBorder="1" applyAlignment="1">
      <alignment vertical="center"/>
    </xf>
    <xf numFmtId="0" fontId="7" fillId="0" borderId="43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4" fillId="2" borderId="24" xfId="1" applyFont="1" applyFill="1" applyBorder="1" applyAlignment="1">
      <alignment horizontal="left" vertical="center"/>
    </xf>
    <xf numFmtId="0" fontId="7" fillId="0" borderId="25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22" xfId="1" applyFont="1" applyBorder="1" applyAlignment="1">
      <alignment vertical="center"/>
    </xf>
    <xf numFmtId="0" fontId="4" fillId="2" borderId="33" xfId="1" applyFont="1" applyFill="1" applyBorder="1" applyAlignment="1">
      <alignment horizontal="left" vertical="center"/>
    </xf>
    <xf numFmtId="0" fontId="4" fillId="0" borderId="32" xfId="1" applyFont="1" applyBorder="1" applyAlignment="1">
      <alignment horizontal="left" vertical="center"/>
    </xf>
    <xf numFmtId="0" fontId="4" fillId="0" borderId="1" xfId="1" applyFont="1" applyBorder="1" applyAlignment="1">
      <alignment vertical="center"/>
    </xf>
    <xf numFmtId="0" fontId="7" fillId="0" borderId="22" xfId="2" applyFont="1" applyBorder="1" applyAlignment="1">
      <alignment vertical="center"/>
    </xf>
    <xf numFmtId="0" fontId="7" fillId="0" borderId="31" xfId="1" applyFont="1" applyBorder="1" applyAlignment="1">
      <alignment vertical="center"/>
    </xf>
    <xf numFmtId="0" fontId="4" fillId="0" borderId="22" xfId="2" applyFont="1" applyBorder="1" applyAlignment="1">
      <alignment vertical="center" wrapText="1"/>
    </xf>
    <xf numFmtId="0" fontId="7" fillId="0" borderId="22" xfId="3" applyFont="1" applyBorder="1" applyAlignment="1">
      <alignment vertical="center"/>
    </xf>
    <xf numFmtId="0" fontId="7" fillId="4" borderId="22" xfId="1" applyFont="1" applyFill="1" applyBorder="1" applyAlignment="1">
      <alignment vertical="center"/>
    </xf>
    <xf numFmtId="0" fontId="1" fillId="2" borderId="23" xfId="1" applyFill="1" applyBorder="1" applyAlignment="1">
      <alignment horizontal="left" vertical="center"/>
    </xf>
    <xf numFmtId="0" fontId="1" fillId="0" borderId="22" xfId="1" applyBorder="1" applyAlignment="1">
      <alignment vertical="center"/>
    </xf>
    <xf numFmtId="0" fontId="7" fillId="4" borderId="17" xfId="1" applyFont="1" applyFill="1" applyBorder="1" applyAlignment="1">
      <alignment horizontal="center" vertical="center"/>
    </xf>
    <xf numFmtId="0" fontId="7" fillId="4" borderId="24" xfId="1" applyFont="1" applyFill="1" applyBorder="1" applyAlignment="1">
      <alignment horizontal="left" vertical="center"/>
    </xf>
    <xf numFmtId="0" fontId="4" fillId="2" borderId="22" xfId="1" applyFont="1" applyFill="1" applyBorder="1" applyAlignment="1">
      <alignment horizontal="left" vertical="center"/>
    </xf>
    <xf numFmtId="0" fontId="7" fillId="0" borderId="17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7" fillId="0" borderId="24" xfId="1" applyFont="1" applyBorder="1" applyAlignment="1">
      <alignment horizontal="left" vertical="center"/>
    </xf>
    <xf numFmtId="0" fontId="7" fillId="0" borderId="24" xfId="2" applyFont="1" applyBorder="1" applyAlignment="1">
      <alignment vertical="center"/>
    </xf>
    <xf numFmtId="0" fontId="9" fillId="0" borderId="24" xfId="1" applyFont="1" applyBorder="1" applyAlignment="1">
      <alignment horizontal="left" vertical="center"/>
    </xf>
    <xf numFmtId="0" fontId="7" fillId="0" borderId="24" xfId="2" applyFont="1" applyBorder="1" applyAlignment="1">
      <alignment horizontal="left" vertical="center"/>
    </xf>
    <xf numFmtId="0" fontId="7" fillId="4" borderId="22" xfId="1" applyFont="1" applyFill="1" applyBorder="1" applyAlignment="1">
      <alignment horizontal="left" vertical="center"/>
    </xf>
    <xf numFmtId="0" fontId="7" fillId="0" borderId="22" xfId="1" applyFont="1" applyBorder="1" applyAlignment="1">
      <alignment horizontal="left" vertical="center"/>
    </xf>
    <xf numFmtId="0" fontId="9" fillId="0" borderId="22" xfId="1" applyFont="1" applyBorder="1" applyAlignment="1">
      <alignment horizontal="left" vertical="center"/>
    </xf>
    <xf numFmtId="0" fontId="7" fillId="0" borderId="22" xfId="2" applyFont="1" applyBorder="1" applyAlignment="1">
      <alignment horizontal="left" vertical="center"/>
    </xf>
    <xf numFmtId="0" fontId="4" fillId="0" borderId="22" xfId="1" applyFont="1" applyBorder="1" applyAlignment="1">
      <alignment horizontal="left" vertical="center"/>
    </xf>
    <xf numFmtId="0" fontId="7" fillId="4" borderId="22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7" fillId="4" borderId="24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1" fillId="4" borderId="24" xfId="1" applyFill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17" xfId="1" applyFon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164" fontId="7" fillId="0" borderId="37" xfId="1" applyNumberFormat="1" applyFont="1" applyBorder="1" applyAlignment="1">
      <alignment horizontal="center" vertical="center"/>
    </xf>
    <xf numFmtId="164" fontId="7" fillId="0" borderId="38" xfId="1" applyNumberFormat="1" applyFont="1" applyBorder="1" applyAlignment="1">
      <alignment horizontal="center" vertical="center"/>
    </xf>
    <xf numFmtId="0" fontId="1" fillId="0" borderId="23" xfId="1" applyBorder="1" applyAlignment="1">
      <alignment horizontal="left" vertical="center"/>
    </xf>
    <xf numFmtId="0" fontId="1" fillId="0" borderId="4" xfId="2" applyFont="1" applyBorder="1" applyAlignment="1">
      <alignment vertical="center"/>
    </xf>
    <xf numFmtId="0" fontId="18" fillId="0" borderId="0" xfId="0" applyFont="1"/>
    <xf numFmtId="0" fontId="4" fillId="0" borderId="22" xfId="1" applyFont="1" applyBorder="1" applyAlignment="1">
      <alignment horizontal="center" vertical="center"/>
    </xf>
    <xf numFmtId="0" fontId="4" fillId="0" borderId="24" xfId="1" applyFont="1" applyBorder="1" applyAlignment="1">
      <alignment vertical="center"/>
    </xf>
    <xf numFmtId="0" fontId="1" fillId="0" borderId="23" xfId="1" applyBorder="1" applyAlignment="1">
      <alignment vertical="center"/>
    </xf>
    <xf numFmtId="0" fontId="7" fillId="0" borderId="24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7" fillId="5" borderId="34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/>
    </xf>
    <xf numFmtId="0" fontId="7" fillId="3" borderId="18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64" fontId="15" fillId="3" borderId="18" xfId="1" applyNumberFormat="1" applyFont="1" applyFill="1" applyBorder="1" applyAlignment="1">
      <alignment horizontal="center" vertical="center"/>
    </xf>
    <xf numFmtId="0" fontId="15" fillId="3" borderId="18" xfId="1" applyFont="1" applyFill="1" applyBorder="1" applyAlignment="1">
      <alignment horizontal="center" vertical="center"/>
    </xf>
    <xf numFmtId="164" fontId="15" fillId="3" borderId="4" xfId="1" applyNumberFormat="1" applyFont="1" applyFill="1" applyBorder="1" applyAlignment="1">
      <alignment horizontal="center" vertical="center"/>
    </xf>
    <xf numFmtId="0" fontId="15" fillId="3" borderId="4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1" fillId="0" borderId="22" xfId="2" applyFont="1" applyBorder="1" applyAlignment="1">
      <alignment vertical="center"/>
    </xf>
    <xf numFmtId="0" fontId="15" fillId="5" borderId="17" xfId="2" applyFont="1" applyFill="1" applyBorder="1" applyAlignment="1">
      <alignment horizontal="right" vertical="center"/>
    </xf>
    <xf numFmtId="0" fontId="15" fillId="5" borderId="24" xfId="2" applyFont="1" applyFill="1" applyBorder="1" applyAlignment="1">
      <alignment horizontal="right" vertical="center"/>
    </xf>
    <xf numFmtId="164" fontId="15" fillId="5" borderId="17" xfId="1" applyNumberFormat="1" applyFont="1" applyFill="1" applyBorder="1" applyAlignment="1">
      <alignment horizontal="center" vertical="center"/>
    </xf>
    <xf numFmtId="164" fontId="15" fillId="5" borderId="4" xfId="1" applyNumberFormat="1" applyFont="1" applyFill="1" applyBorder="1" applyAlignment="1">
      <alignment horizontal="center" vertical="center"/>
    </xf>
    <xf numFmtId="164" fontId="15" fillId="5" borderId="24" xfId="1" applyNumberFormat="1" applyFont="1" applyFill="1" applyBorder="1" applyAlignment="1">
      <alignment horizontal="center" vertical="center"/>
    </xf>
    <xf numFmtId="0" fontId="7" fillId="5" borderId="34" xfId="1" applyFont="1" applyFill="1" applyBorder="1" applyAlignment="1">
      <alignment horizontal="center" vertical="center"/>
    </xf>
    <xf numFmtId="0" fontId="7" fillId="5" borderId="18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12" fillId="5" borderId="17" xfId="2" applyFont="1" applyFill="1" applyBorder="1" applyAlignment="1">
      <alignment horizontal="right" vertical="center"/>
    </xf>
    <xf numFmtId="0" fontId="12" fillId="5" borderId="24" xfId="2" applyFont="1" applyFill="1" applyBorder="1" applyAlignment="1">
      <alignment horizontal="right" vertical="center"/>
    </xf>
    <xf numFmtId="164" fontId="12" fillId="5" borderId="17" xfId="1" applyNumberFormat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/>
    </xf>
    <xf numFmtId="0" fontId="12" fillId="5" borderId="24" xfId="1" applyFont="1" applyFill="1" applyBorder="1" applyAlignment="1">
      <alignment horizontal="center" vertical="center"/>
    </xf>
    <xf numFmtId="0" fontId="7" fillId="5" borderId="26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0" fontId="14" fillId="5" borderId="17" xfId="2" applyFont="1" applyFill="1" applyBorder="1" applyAlignment="1">
      <alignment horizontal="right" vertical="center"/>
    </xf>
    <xf numFmtId="0" fontId="14" fillId="5" borderId="24" xfId="2" applyFont="1" applyFill="1" applyBorder="1" applyAlignment="1">
      <alignment horizontal="right" vertical="center"/>
    </xf>
    <xf numFmtId="164" fontId="14" fillId="5" borderId="17" xfId="1" applyNumberFormat="1" applyFont="1" applyFill="1" applyBorder="1" applyAlignment="1">
      <alignment horizontal="center" vertical="center"/>
    </xf>
    <xf numFmtId="164" fontId="14" fillId="5" borderId="4" xfId="1" applyNumberFormat="1" applyFont="1" applyFill="1" applyBorder="1" applyAlignment="1">
      <alignment horizontal="center" vertical="center"/>
    </xf>
    <xf numFmtId="164" fontId="14" fillId="5" borderId="24" xfId="1" applyNumberFormat="1" applyFont="1" applyFill="1" applyBorder="1" applyAlignment="1">
      <alignment horizontal="center" vertical="center"/>
    </xf>
    <xf numFmtId="0" fontId="7" fillId="5" borderId="27" xfId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9" xfId="1" applyFont="1" applyFill="1" applyBorder="1" applyAlignment="1">
      <alignment horizontal="center" vertical="center"/>
    </xf>
    <xf numFmtId="0" fontId="15" fillId="5" borderId="4" xfId="1" applyFont="1" applyFill="1" applyBorder="1" applyAlignment="1">
      <alignment horizontal="center" vertical="center"/>
    </xf>
    <xf numFmtId="0" fontId="15" fillId="5" borderId="24" xfId="1" applyFont="1" applyFill="1" applyBorder="1" applyAlignment="1">
      <alignment horizontal="center" vertical="center"/>
    </xf>
    <xf numFmtId="0" fontId="7" fillId="0" borderId="35" xfId="2" applyFont="1" applyBorder="1" applyAlignment="1">
      <alignment horizontal="right" vertical="center"/>
    </xf>
    <xf numFmtId="0" fontId="14" fillId="0" borderId="36" xfId="2" applyFont="1" applyBorder="1" applyAlignment="1">
      <alignment horizontal="right" vertical="center"/>
    </xf>
    <xf numFmtId="164" fontId="7" fillId="0" borderId="35" xfId="1" applyNumberFormat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41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14" fillId="5" borderId="4" xfId="1" applyFont="1" applyFill="1" applyBorder="1" applyAlignment="1">
      <alignment horizontal="center" vertical="center"/>
    </xf>
    <xf numFmtId="0" fontId="14" fillId="5" borderId="24" xfId="1" applyFont="1" applyFill="1" applyBorder="1" applyAlignment="1">
      <alignment horizontal="center" vertical="center"/>
    </xf>
    <xf numFmtId="0" fontId="14" fillId="0" borderId="17" xfId="2" applyFont="1" applyBorder="1" applyAlignment="1">
      <alignment horizontal="right" vertical="center"/>
    </xf>
    <xf numFmtId="0" fontId="7" fillId="0" borderId="4" xfId="2" applyFont="1" applyBorder="1" applyAlignment="1">
      <alignment horizontal="right" vertical="center"/>
    </xf>
    <xf numFmtId="164" fontId="14" fillId="5" borderId="3" xfId="1" applyNumberFormat="1" applyFont="1" applyFill="1" applyBorder="1" applyAlignment="1">
      <alignment horizontal="center" vertical="center"/>
    </xf>
    <xf numFmtId="164" fontId="14" fillId="5" borderId="1" xfId="1" applyNumberFormat="1" applyFont="1" applyFill="1" applyBorder="1" applyAlignment="1">
      <alignment horizontal="center" vertical="center"/>
    </xf>
    <xf numFmtId="164" fontId="14" fillId="5" borderId="23" xfId="1" applyNumberFormat="1" applyFont="1" applyFill="1" applyBorder="1" applyAlignment="1">
      <alignment horizontal="center" vertical="center"/>
    </xf>
    <xf numFmtId="164" fontId="15" fillId="5" borderId="26" xfId="1" applyNumberFormat="1" applyFont="1" applyFill="1" applyBorder="1" applyAlignment="1">
      <alignment horizontal="center" vertical="center"/>
    </xf>
    <xf numFmtId="0" fontId="15" fillId="5" borderId="20" xfId="1" applyFont="1" applyFill="1" applyBorder="1" applyAlignment="1">
      <alignment horizontal="center" vertical="center"/>
    </xf>
    <xf numFmtId="0" fontId="15" fillId="5" borderId="21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7" fillId="0" borderId="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</cellXfs>
  <cellStyles count="4">
    <cellStyle name="Normál" xfId="0" builtinId="0"/>
    <cellStyle name="Normál 2" xfId="1" xr:uid="{00000000-0005-0000-0000-000001000000}"/>
    <cellStyle name="Normál 2 2" xfId="3" xr:uid="{00000000-0005-0000-0000-000002000000}"/>
    <cellStyle name="Normál_Közös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2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7.28515625" style="5" customWidth="1"/>
    <col min="2" max="2" width="58.85546875" style="7" customWidth="1"/>
    <col min="3" max="17" width="3.42578125" style="5" customWidth="1"/>
    <col min="18" max="18" width="6.42578125" style="7" customWidth="1"/>
    <col min="19" max="19" width="3.42578125" style="5" customWidth="1"/>
    <col min="20" max="20" width="20.140625" style="6" customWidth="1"/>
    <col min="21" max="21" width="45.5703125" style="6" customWidth="1"/>
    <col min="22" max="22" width="3.5703125" style="5" customWidth="1"/>
    <col min="23" max="23" width="22.85546875" style="6" customWidth="1"/>
    <col min="24" max="24" width="41.140625" style="6" customWidth="1"/>
    <col min="25" max="25" width="3.5703125" style="5" customWidth="1"/>
    <col min="26" max="26" width="15.42578125" style="5" customWidth="1"/>
    <col min="27" max="27" width="29.42578125" style="5" customWidth="1"/>
    <col min="28" max="28" width="27.42578125" style="5" customWidth="1"/>
    <col min="29" max="29" width="39" style="5" customWidth="1"/>
    <col min="30" max="30" width="55.7109375" style="7" customWidth="1"/>
    <col min="31" max="253" width="10.7109375" style="7"/>
    <col min="254" max="254" width="17.28515625" style="7" customWidth="1"/>
    <col min="255" max="255" width="58.85546875" style="7" customWidth="1"/>
    <col min="256" max="270" width="3.42578125" style="7" customWidth="1"/>
    <col min="271" max="271" width="6.42578125" style="7" customWidth="1"/>
    <col min="272" max="273" width="14.85546875" style="7" customWidth="1"/>
    <col min="274" max="274" width="3.42578125" style="7" customWidth="1"/>
    <col min="275" max="275" width="16.85546875" style="7" customWidth="1"/>
    <col min="276" max="276" width="41.140625" style="7" customWidth="1"/>
    <col min="277" max="277" width="3.5703125" style="7" customWidth="1"/>
    <col min="278" max="278" width="15.42578125" style="7" customWidth="1"/>
    <col min="279" max="279" width="41.140625" style="7" customWidth="1"/>
    <col min="280" max="280" width="3.5703125" style="7" customWidth="1"/>
    <col min="281" max="281" width="15.42578125" style="7" customWidth="1"/>
    <col min="282" max="282" width="41.140625" style="7" customWidth="1"/>
    <col min="283" max="283" width="27.42578125" style="7" customWidth="1"/>
    <col min="284" max="284" width="20.5703125" style="7" customWidth="1"/>
    <col min="285" max="285" width="27.42578125" style="7" customWidth="1"/>
    <col min="286" max="286" width="59.5703125" style="7" customWidth="1"/>
    <col min="287" max="509" width="10.7109375" style="7"/>
    <col min="510" max="510" width="17.28515625" style="7" customWidth="1"/>
    <col min="511" max="511" width="58.85546875" style="7" customWidth="1"/>
    <col min="512" max="526" width="3.42578125" style="7" customWidth="1"/>
    <col min="527" max="527" width="6.42578125" style="7" customWidth="1"/>
    <col min="528" max="529" width="14.85546875" style="7" customWidth="1"/>
    <col min="530" max="530" width="3.42578125" style="7" customWidth="1"/>
    <col min="531" max="531" width="16.85546875" style="7" customWidth="1"/>
    <col min="532" max="532" width="41.140625" style="7" customWidth="1"/>
    <col min="533" max="533" width="3.5703125" style="7" customWidth="1"/>
    <col min="534" max="534" width="15.42578125" style="7" customWidth="1"/>
    <col min="535" max="535" width="41.140625" style="7" customWidth="1"/>
    <col min="536" max="536" width="3.5703125" style="7" customWidth="1"/>
    <col min="537" max="537" width="15.42578125" style="7" customWidth="1"/>
    <col min="538" max="538" width="41.140625" style="7" customWidth="1"/>
    <col min="539" max="539" width="27.42578125" style="7" customWidth="1"/>
    <col min="540" max="540" width="20.5703125" style="7" customWidth="1"/>
    <col min="541" max="541" width="27.42578125" style="7" customWidth="1"/>
    <col min="542" max="542" width="59.5703125" style="7" customWidth="1"/>
    <col min="543" max="765" width="10.7109375" style="7"/>
    <col min="766" max="766" width="17.28515625" style="7" customWidth="1"/>
    <col min="767" max="767" width="58.85546875" style="7" customWidth="1"/>
    <col min="768" max="782" width="3.42578125" style="7" customWidth="1"/>
    <col min="783" max="783" width="6.42578125" style="7" customWidth="1"/>
    <col min="784" max="785" width="14.85546875" style="7" customWidth="1"/>
    <col min="786" max="786" width="3.42578125" style="7" customWidth="1"/>
    <col min="787" max="787" width="16.85546875" style="7" customWidth="1"/>
    <col min="788" max="788" width="41.140625" style="7" customWidth="1"/>
    <col min="789" max="789" width="3.5703125" style="7" customWidth="1"/>
    <col min="790" max="790" width="15.42578125" style="7" customWidth="1"/>
    <col min="791" max="791" width="41.140625" style="7" customWidth="1"/>
    <col min="792" max="792" width="3.5703125" style="7" customWidth="1"/>
    <col min="793" max="793" width="15.42578125" style="7" customWidth="1"/>
    <col min="794" max="794" width="41.140625" style="7" customWidth="1"/>
    <col min="795" max="795" width="27.42578125" style="7" customWidth="1"/>
    <col min="796" max="796" width="20.5703125" style="7" customWidth="1"/>
    <col min="797" max="797" width="27.42578125" style="7" customWidth="1"/>
    <col min="798" max="798" width="59.5703125" style="7" customWidth="1"/>
    <col min="799" max="1021" width="10.7109375" style="7"/>
    <col min="1022" max="1022" width="17.28515625" style="7" customWidth="1"/>
    <col min="1023" max="1023" width="58.85546875" style="7" customWidth="1"/>
    <col min="1024" max="1038" width="3.42578125" style="7" customWidth="1"/>
    <col min="1039" max="1039" width="6.42578125" style="7" customWidth="1"/>
    <col min="1040" max="1041" width="14.85546875" style="7" customWidth="1"/>
    <col min="1042" max="1042" width="3.42578125" style="7" customWidth="1"/>
    <col min="1043" max="1043" width="16.85546875" style="7" customWidth="1"/>
    <col min="1044" max="1044" width="41.140625" style="7" customWidth="1"/>
    <col min="1045" max="1045" width="3.5703125" style="7" customWidth="1"/>
    <col min="1046" max="1046" width="15.42578125" style="7" customWidth="1"/>
    <col min="1047" max="1047" width="41.140625" style="7" customWidth="1"/>
    <col min="1048" max="1048" width="3.5703125" style="7" customWidth="1"/>
    <col min="1049" max="1049" width="15.42578125" style="7" customWidth="1"/>
    <col min="1050" max="1050" width="41.140625" style="7" customWidth="1"/>
    <col min="1051" max="1051" width="27.42578125" style="7" customWidth="1"/>
    <col min="1052" max="1052" width="20.5703125" style="7" customWidth="1"/>
    <col min="1053" max="1053" width="27.42578125" style="7" customWidth="1"/>
    <col min="1054" max="1054" width="59.5703125" style="7" customWidth="1"/>
    <col min="1055" max="1277" width="10.7109375" style="7"/>
    <col min="1278" max="1278" width="17.28515625" style="7" customWidth="1"/>
    <col min="1279" max="1279" width="58.85546875" style="7" customWidth="1"/>
    <col min="1280" max="1294" width="3.42578125" style="7" customWidth="1"/>
    <col min="1295" max="1295" width="6.42578125" style="7" customWidth="1"/>
    <col min="1296" max="1297" width="14.85546875" style="7" customWidth="1"/>
    <col min="1298" max="1298" width="3.42578125" style="7" customWidth="1"/>
    <col min="1299" max="1299" width="16.85546875" style="7" customWidth="1"/>
    <col min="1300" max="1300" width="41.140625" style="7" customWidth="1"/>
    <col min="1301" max="1301" width="3.5703125" style="7" customWidth="1"/>
    <col min="1302" max="1302" width="15.42578125" style="7" customWidth="1"/>
    <col min="1303" max="1303" width="41.140625" style="7" customWidth="1"/>
    <col min="1304" max="1304" width="3.5703125" style="7" customWidth="1"/>
    <col min="1305" max="1305" width="15.42578125" style="7" customWidth="1"/>
    <col min="1306" max="1306" width="41.140625" style="7" customWidth="1"/>
    <col min="1307" max="1307" width="27.42578125" style="7" customWidth="1"/>
    <col min="1308" max="1308" width="20.5703125" style="7" customWidth="1"/>
    <col min="1309" max="1309" width="27.42578125" style="7" customWidth="1"/>
    <col min="1310" max="1310" width="59.5703125" style="7" customWidth="1"/>
    <col min="1311" max="1533" width="10.7109375" style="7"/>
    <col min="1534" max="1534" width="17.28515625" style="7" customWidth="1"/>
    <col min="1535" max="1535" width="58.85546875" style="7" customWidth="1"/>
    <col min="1536" max="1550" width="3.42578125" style="7" customWidth="1"/>
    <col min="1551" max="1551" width="6.42578125" style="7" customWidth="1"/>
    <col min="1552" max="1553" width="14.85546875" style="7" customWidth="1"/>
    <col min="1554" max="1554" width="3.42578125" style="7" customWidth="1"/>
    <col min="1555" max="1555" width="16.85546875" style="7" customWidth="1"/>
    <col min="1556" max="1556" width="41.140625" style="7" customWidth="1"/>
    <col min="1557" max="1557" width="3.5703125" style="7" customWidth="1"/>
    <col min="1558" max="1558" width="15.42578125" style="7" customWidth="1"/>
    <col min="1559" max="1559" width="41.140625" style="7" customWidth="1"/>
    <col min="1560" max="1560" width="3.5703125" style="7" customWidth="1"/>
    <col min="1561" max="1561" width="15.42578125" style="7" customWidth="1"/>
    <col min="1562" max="1562" width="41.140625" style="7" customWidth="1"/>
    <col min="1563" max="1563" width="27.42578125" style="7" customWidth="1"/>
    <col min="1564" max="1564" width="20.5703125" style="7" customWidth="1"/>
    <col min="1565" max="1565" width="27.42578125" style="7" customWidth="1"/>
    <col min="1566" max="1566" width="59.5703125" style="7" customWidth="1"/>
    <col min="1567" max="1789" width="10.7109375" style="7"/>
    <col min="1790" max="1790" width="17.28515625" style="7" customWidth="1"/>
    <col min="1791" max="1791" width="58.85546875" style="7" customWidth="1"/>
    <col min="1792" max="1806" width="3.42578125" style="7" customWidth="1"/>
    <col min="1807" max="1807" width="6.42578125" style="7" customWidth="1"/>
    <col min="1808" max="1809" width="14.85546875" style="7" customWidth="1"/>
    <col min="1810" max="1810" width="3.42578125" style="7" customWidth="1"/>
    <col min="1811" max="1811" width="16.85546875" style="7" customWidth="1"/>
    <col min="1812" max="1812" width="41.140625" style="7" customWidth="1"/>
    <col min="1813" max="1813" width="3.5703125" style="7" customWidth="1"/>
    <col min="1814" max="1814" width="15.42578125" style="7" customWidth="1"/>
    <col min="1815" max="1815" width="41.140625" style="7" customWidth="1"/>
    <col min="1816" max="1816" width="3.5703125" style="7" customWidth="1"/>
    <col min="1817" max="1817" width="15.42578125" style="7" customWidth="1"/>
    <col min="1818" max="1818" width="41.140625" style="7" customWidth="1"/>
    <col min="1819" max="1819" width="27.42578125" style="7" customWidth="1"/>
    <col min="1820" max="1820" width="20.5703125" style="7" customWidth="1"/>
    <col min="1821" max="1821" width="27.42578125" style="7" customWidth="1"/>
    <col min="1822" max="1822" width="59.5703125" style="7" customWidth="1"/>
    <col min="1823" max="2045" width="10.7109375" style="7"/>
    <col min="2046" max="2046" width="17.28515625" style="7" customWidth="1"/>
    <col min="2047" max="2047" width="58.85546875" style="7" customWidth="1"/>
    <col min="2048" max="2062" width="3.42578125" style="7" customWidth="1"/>
    <col min="2063" max="2063" width="6.42578125" style="7" customWidth="1"/>
    <col min="2064" max="2065" width="14.85546875" style="7" customWidth="1"/>
    <col min="2066" max="2066" width="3.42578125" style="7" customWidth="1"/>
    <col min="2067" max="2067" width="16.85546875" style="7" customWidth="1"/>
    <col min="2068" max="2068" width="41.140625" style="7" customWidth="1"/>
    <col min="2069" max="2069" width="3.5703125" style="7" customWidth="1"/>
    <col min="2070" max="2070" width="15.42578125" style="7" customWidth="1"/>
    <col min="2071" max="2071" width="41.140625" style="7" customWidth="1"/>
    <col min="2072" max="2072" width="3.5703125" style="7" customWidth="1"/>
    <col min="2073" max="2073" width="15.42578125" style="7" customWidth="1"/>
    <col min="2074" max="2074" width="41.140625" style="7" customWidth="1"/>
    <col min="2075" max="2075" width="27.42578125" style="7" customWidth="1"/>
    <col min="2076" max="2076" width="20.5703125" style="7" customWidth="1"/>
    <col min="2077" max="2077" width="27.42578125" style="7" customWidth="1"/>
    <col min="2078" max="2078" width="59.5703125" style="7" customWidth="1"/>
    <col min="2079" max="2301" width="10.7109375" style="7"/>
    <col min="2302" max="2302" width="17.28515625" style="7" customWidth="1"/>
    <col min="2303" max="2303" width="58.85546875" style="7" customWidth="1"/>
    <col min="2304" max="2318" width="3.42578125" style="7" customWidth="1"/>
    <col min="2319" max="2319" width="6.42578125" style="7" customWidth="1"/>
    <col min="2320" max="2321" width="14.85546875" style="7" customWidth="1"/>
    <col min="2322" max="2322" width="3.42578125" style="7" customWidth="1"/>
    <col min="2323" max="2323" width="16.85546875" style="7" customWidth="1"/>
    <col min="2324" max="2324" width="41.140625" style="7" customWidth="1"/>
    <col min="2325" max="2325" width="3.5703125" style="7" customWidth="1"/>
    <col min="2326" max="2326" width="15.42578125" style="7" customWidth="1"/>
    <col min="2327" max="2327" width="41.140625" style="7" customWidth="1"/>
    <col min="2328" max="2328" width="3.5703125" style="7" customWidth="1"/>
    <col min="2329" max="2329" width="15.42578125" style="7" customWidth="1"/>
    <col min="2330" max="2330" width="41.140625" style="7" customWidth="1"/>
    <col min="2331" max="2331" width="27.42578125" style="7" customWidth="1"/>
    <col min="2332" max="2332" width="20.5703125" style="7" customWidth="1"/>
    <col min="2333" max="2333" width="27.42578125" style="7" customWidth="1"/>
    <col min="2334" max="2334" width="59.5703125" style="7" customWidth="1"/>
    <col min="2335" max="2557" width="10.7109375" style="7"/>
    <col min="2558" max="2558" width="17.28515625" style="7" customWidth="1"/>
    <col min="2559" max="2559" width="58.85546875" style="7" customWidth="1"/>
    <col min="2560" max="2574" width="3.42578125" style="7" customWidth="1"/>
    <col min="2575" max="2575" width="6.42578125" style="7" customWidth="1"/>
    <col min="2576" max="2577" width="14.85546875" style="7" customWidth="1"/>
    <col min="2578" max="2578" width="3.42578125" style="7" customWidth="1"/>
    <col min="2579" max="2579" width="16.85546875" style="7" customWidth="1"/>
    <col min="2580" max="2580" width="41.140625" style="7" customWidth="1"/>
    <col min="2581" max="2581" width="3.5703125" style="7" customWidth="1"/>
    <col min="2582" max="2582" width="15.42578125" style="7" customWidth="1"/>
    <col min="2583" max="2583" width="41.140625" style="7" customWidth="1"/>
    <col min="2584" max="2584" width="3.5703125" style="7" customWidth="1"/>
    <col min="2585" max="2585" width="15.42578125" style="7" customWidth="1"/>
    <col min="2586" max="2586" width="41.140625" style="7" customWidth="1"/>
    <col min="2587" max="2587" width="27.42578125" style="7" customWidth="1"/>
    <col min="2588" max="2588" width="20.5703125" style="7" customWidth="1"/>
    <col min="2589" max="2589" width="27.42578125" style="7" customWidth="1"/>
    <col min="2590" max="2590" width="59.5703125" style="7" customWidth="1"/>
    <col min="2591" max="2813" width="10.7109375" style="7"/>
    <col min="2814" max="2814" width="17.28515625" style="7" customWidth="1"/>
    <col min="2815" max="2815" width="58.85546875" style="7" customWidth="1"/>
    <col min="2816" max="2830" width="3.42578125" style="7" customWidth="1"/>
    <col min="2831" max="2831" width="6.42578125" style="7" customWidth="1"/>
    <col min="2832" max="2833" width="14.85546875" style="7" customWidth="1"/>
    <col min="2834" max="2834" width="3.42578125" style="7" customWidth="1"/>
    <col min="2835" max="2835" width="16.85546875" style="7" customWidth="1"/>
    <col min="2836" max="2836" width="41.140625" style="7" customWidth="1"/>
    <col min="2837" max="2837" width="3.5703125" style="7" customWidth="1"/>
    <col min="2838" max="2838" width="15.42578125" style="7" customWidth="1"/>
    <col min="2839" max="2839" width="41.140625" style="7" customWidth="1"/>
    <col min="2840" max="2840" width="3.5703125" style="7" customWidth="1"/>
    <col min="2841" max="2841" width="15.42578125" style="7" customWidth="1"/>
    <col min="2842" max="2842" width="41.140625" style="7" customWidth="1"/>
    <col min="2843" max="2843" width="27.42578125" style="7" customWidth="1"/>
    <col min="2844" max="2844" width="20.5703125" style="7" customWidth="1"/>
    <col min="2845" max="2845" width="27.42578125" style="7" customWidth="1"/>
    <col min="2846" max="2846" width="59.5703125" style="7" customWidth="1"/>
    <col min="2847" max="3069" width="10.7109375" style="7"/>
    <col min="3070" max="3070" width="17.28515625" style="7" customWidth="1"/>
    <col min="3071" max="3071" width="58.85546875" style="7" customWidth="1"/>
    <col min="3072" max="3086" width="3.42578125" style="7" customWidth="1"/>
    <col min="3087" max="3087" width="6.42578125" style="7" customWidth="1"/>
    <col min="3088" max="3089" width="14.85546875" style="7" customWidth="1"/>
    <col min="3090" max="3090" width="3.42578125" style="7" customWidth="1"/>
    <col min="3091" max="3091" width="16.85546875" style="7" customWidth="1"/>
    <col min="3092" max="3092" width="41.140625" style="7" customWidth="1"/>
    <col min="3093" max="3093" width="3.5703125" style="7" customWidth="1"/>
    <col min="3094" max="3094" width="15.42578125" style="7" customWidth="1"/>
    <col min="3095" max="3095" width="41.140625" style="7" customWidth="1"/>
    <col min="3096" max="3096" width="3.5703125" style="7" customWidth="1"/>
    <col min="3097" max="3097" width="15.42578125" style="7" customWidth="1"/>
    <col min="3098" max="3098" width="41.140625" style="7" customWidth="1"/>
    <col min="3099" max="3099" width="27.42578125" style="7" customWidth="1"/>
    <col min="3100" max="3100" width="20.5703125" style="7" customWidth="1"/>
    <col min="3101" max="3101" width="27.42578125" style="7" customWidth="1"/>
    <col min="3102" max="3102" width="59.5703125" style="7" customWidth="1"/>
    <col min="3103" max="3325" width="10.7109375" style="7"/>
    <col min="3326" max="3326" width="17.28515625" style="7" customWidth="1"/>
    <col min="3327" max="3327" width="58.85546875" style="7" customWidth="1"/>
    <col min="3328" max="3342" width="3.42578125" style="7" customWidth="1"/>
    <col min="3343" max="3343" width="6.42578125" style="7" customWidth="1"/>
    <col min="3344" max="3345" width="14.85546875" style="7" customWidth="1"/>
    <col min="3346" max="3346" width="3.42578125" style="7" customWidth="1"/>
    <col min="3347" max="3347" width="16.85546875" style="7" customWidth="1"/>
    <col min="3348" max="3348" width="41.140625" style="7" customWidth="1"/>
    <col min="3349" max="3349" width="3.5703125" style="7" customWidth="1"/>
    <col min="3350" max="3350" width="15.42578125" style="7" customWidth="1"/>
    <col min="3351" max="3351" width="41.140625" style="7" customWidth="1"/>
    <col min="3352" max="3352" width="3.5703125" style="7" customWidth="1"/>
    <col min="3353" max="3353" width="15.42578125" style="7" customWidth="1"/>
    <col min="3354" max="3354" width="41.140625" style="7" customWidth="1"/>
    <col min="3355" max="3355" width="27.42578125" style="7" customWidth="1"/>
    <col min="3356" max="3356" width="20.5703125" style="7" customWidth="1"/>
    <col min="3357" max="3357" width="27.42578125" style="7" customWidth="1"/>
    <col min="3358" max="3358" width="59.5703125" style="7" customWidth="1"/>
    <col min="3359" max="3581" width="10.7109375" style="7"/>
    <col min="3582" max="3582" width="17.28515625" style="7" customWidth="1"/>
    <col min="3583" max="3583" width="58.85546875" style="7" customWidth="1"/>
    <col min="3584" max="3598" width="3.42578125" style="7" customWidth="1"/>
    <col min="3599" max="3599" width="6.42578125" style="7" customWidth="1"/>
    <col min="3600" max="3601" width="14.85546875" style="7" customWidth="1"/>
    <col min="3602" max="3602" width="3.42578125" style="7" customWidth="1"/>
    <col min="3603" max="3603" width="16.85546875" style="7" customWidth="1"/>
    <col min="3604" max="3604" width="41.140625" style="7" customWidth="1"/>
    <col min="3605" max="3605" width="3.5703125" style="7" customWidth="1"/>
    <col min="3606" max="3606" width="15.42578125" style="7" customWidth="1"/>
    <col min="3607" max="3607" width="41.140625" style="7" customWidth="1"/>
    <col min="3608" max="3608" width="3.5703125" style="7" customWidth="1"/>
    <col min="3609" max="3609" width="15.42578125" style="7" customWidth="1"/>
    <col min="3610" max="3610" width="41.140625" style="7" customWidth="1"/>
    <col min="3611" max="3611" width="27.42578125" style="7" customWidth="1"/>
    <col min="3612" max="3612" width="20.5703125" style="7" customWidth="1"/>
    <col min="3613" max="3613" width="27.42578125" style="7" customWidth="1"/>
    <col min="3614" max="3614" width="59.5703125" style="7" customWidth="1"/>
    <col min="3615" max="3837" width="10.7109375" style="7"/>
    <col min="3838" max="3838" width="17.28515625" style="7" customWidth="1"/>
    <col min="3839" max="3839" width="58.85546875" style="7" customWidth="1"/>
    <col min="3840" max="3854" width="3.42578125" style="7" customWidth="1"/>
    <col min="3855" max="3855" width="6.42578125" style="7" customWidth="1"/>
    <col min="3856" max="3857" width="14.85546875" style="7" customWidth="1"/>
    <col min="3858" max="3858" width="3.42578125" style="7" customWidth="1"/>
    <col min="3859" max="3859" width="16.85546875" style="7" customWidth="1"/>
    <col min="3860" max="3860" width="41.140625" style="7" customWidth="1"/>
    <col min="3861" max="3861" width="3.5703125" style="7" customWidth="1"/>
    <col min="3862" max="3862" width="15.42578125" style="7" customWidth="1"/>
    <col min="3863" max="3863" width="41.140625" style="7" customWidth="1"/>
    <col min="3864" max="3864" width="3.5703125" style="7" customWidth="1"/>
    <col min="3865" max="3865" width="15.42578125" style="7" customWidth="1"/>
    <col min="3866" max="3866" width="41.140625" style="7" customWidth="1"/>
    <col min="3867" max="3867" width="27.42578125" style="7" customWidth="1"/>
    <col min="3868" max="3868" width="20.5703125" style="7" customWidth="1"/>
    <col min="3869" max="3869" width="27.42578125" style="7" customWidth="1"/>
    <col min="3870" max="3870" width="59.5703125" style="7" customWidth="1"/>
    <col min="3871" max="4093" width="10.7109375" style="7"/>
    <col min="4094" max="4094" width="17.28515625" style="7" customWidth="1"/>
    <col min="4095" max="4095" width="58.85546875" style="7" customWidth="1"/>
    <col min="4096" max="4110" width="3.42578125" style="7" customWidth="1"/>
    <col min="4111" max="4111" width="6.42578125" style="7" customWidth="1"/>
    <col min="4112" max="4113" width="14.85546875" style="7" customWidth="1"/>
    <col min="4114" max="4114" width="3.42578125" style="7" customWidth="1"/>
    <col min="4115" max="4115" width="16.85546875" style="7" customWidth="1"/>
    <col min="4116" max="4116" width="41.140625" style="7" customWidth="1"/>
    <col min="4117" max="4117" width="3.5703125" style="7" customWidth="1"/>
    <col min="4118" max="4118" width="15.42578125" style="7" customWidth="1"/>
    <col min="4119" max="4119" width="41.140625" style="7" customWidth="1"/>
    <col min="4120" max="4120" width="3.5703125" style="7" customWidth="1"/>
    <col min="4121" max="4121" width="15.42578125" style="7" customWidth="1"/>
    <col min="4122" max="4122" width="41.140625" style="7" customWidth="1"/>
    <col min="4123" max="4123" width="27.42578125" style="7" customWidth="1"/>
    <col min="4124" max="4124" width="20.5703125" style="7" customWidth="1"/>
    <col min="4125" max="4125" width="27.42578125" style="7" customWidth="1"/>
    <col min="4126" max="4126" width="59.5703125" style="7" customWidth="1"/>
    <col min="4127" max="4349" width="10.7109375" style="7"/>
    <col min="4350" max="4350" width="17.28515625" style="7" customWidth="1"/>
    <col min="4351" max="4351" width="58.85546875" style="7" customWidth="1"/>
    <col min="4352" max="4366" width="3.42578125" style="7" customWidth="1"/>
    <col min="4367" max="4367" width="6.42578125" style="7" customWidth="1"/>
    <col min="4368" max="4369" width="14.85546875" style="7" customWidth="1"/>
    <col min="4370" max="4370" width="3.42578125" style="7" customWidth="1"/>
    <col min="4371" max="4371" width="16.85546875" style="7" customWidth="1"/>
    <col min="4372" max="4372" width="41.140625" style="7" customWidth="1"/>
    <col min="4373" max="4373" width="3.5703125" style="7" customWidth="1"/>
    <col min="4374" max="4374" width="15.42578125" style="7" customWidth="1"/>
    <col min="4375" max="4375" width="41.140625" style="7" customWidth="1"/>
    <col min="4376" max="4376" width="3.5703125" style="7" customWidth="1"/>
    <col min="4377" max="4377" width="15.42578125" style="7" customWidth="1"/>
    <col min="4378" max="4378" width="41.140625" style="7" customWidth="1"/>
    <col min="4379" max="4379" width="27.42578125" style="7" customWidth="1"/>
    <col min="4380" max="4380" width="20.5703125" style="7" customWidth="1"/>
    <col min="4381" max="4381" width="27.42578125" style="7" customWidth="1"/>
    <col min="4382" max="4382" width="59.5703125" style="7" customWidth="1"/>
    <col min="4383" max="4605" width="10.7109375" style="7"/>
    <col min="4606" max="4606" width="17.28515625" style="7" customWidth="1"/>
    <col min="4607" max="4607" width="58.85546875" style="7" customWidth="1"/>
    <col min="4608" max="4622" width="3.42578125" style="7" customWidth="1"/>
    <col min="4623" max="4623" width="6.42578125" style="7" customWidth="1"/>
    <col min="4624" max="4625" width="14.85546875" style="7" customWidth="1"/>
    <col min="4626" max="4626" width="3.42578125" style="7" customWidth="1"/>
    <col min="4627" max="4627" width="16.85546875" style="7" customWidth="1"/>
    <col min="4628" max="4628" width="41.140625" style="7" customWidth="1"/>
    <col min="4629" max="4629" width="3.5703125" style="7" customWidth="1"/>
    <col min="4630" max="4630" width="15.42578125" style="7" customWidth="1"/>
    <col min="4631" max="4631" width="41.140625" style="7" customWidth="1"/>
    <col min="4632" max="4632" width="3.5703125" style="7" customWidth="1"/>
    <col min="4633" max="4633" width="15.42578125" style="7" customWidth="1"/>
    <col min="4634" max="4634" width="41.140625" style="7" customWidth="1"/>
    <col min="4635" max="4635" width="27.42578125" style="7" customWidth="1"/>
    <col min="4636" max="4636" width="20.5703125" style="7" customWidth="1"/>
    <col min="4637" max="4637" width="27.42578125" style="7" customWidth="1"/>
    <col min="4638" max="4638" width="59.5703125" style="7" customWidth="1"/>
    <col min="4639" max="4861" width="10.7109375" style="7"/>
    <col min="4862" max="4862" width="17.28515625" style="7" customWidth="1"/>
    <col min="4863" max="4863" width="58.85546875" style="7" customWidth="1"/>
    <col min="4864" max="4878" width="3.42578125" style="7" customWidth="1"/>
    <col min="4879" max="4879" width="6.42578125" style="7" customWidth="1"/>
    <col min="4880" max="4881" width="14.85546875" style="7" customWidth="1"/>
    <col min="4882" max="4882" width="3.42578125" style="7" customWidth="1"/>
    <col min="4883" max="4883" width="16.85546875" style="7" customWidth="1"/>
    <col min="4884" max="4884" width="41.140625" style="7" customWidth="1"/>
    <col min="4885" max="4885" width="3.5703125" style="7" customWidth="1"/>
    <col min="4886" max="4886" width="15.42578125" style="7" customWidth="1"/>
    <col min="4887" max="4887" width="41.140625" style="7" customWidth="1"/>
    <col min="4888" max="4888" width="3.5703125" style="7" customWidth="1"/>
    <col min="4889" max="4889" width="15.42578125" style="7" customWidth="1"/>
    <col min="4890" max="4890" width="41.140625" style="7" customWidth="1"/>
    <col min="4891" max="4891" width="27.42578125" style="7" customWidth="1"/>
    <col min="4892" max="4892" width="20.5703125" style="7" customWidth="1"/>
    <col min="4893" max="4893" width="27.42578125" style="7" customWidth="1"/>
    <col min="4894" max="4894" width="59.5703125" style="7" customWidth="1"/>
    <col min="4895" max="5117" width="10.7109375" style="7"/>
    <col min="5118" max="5118" width="17.28515625" style="7" customWidth="1"/>
    <col min="5119" max="5119" width="58.85546875" style="7" customWidth="1"/>
    <col min="5120" max="5134" width="3.42578125" style="7" customWidth="1"/>
    <col min="5135" max="5135" width="6.42578125" style="7" customWidth="1"/>
    <col min="5136" max="5137" width="14.85546875" style="7" customWidth="1"/>
    <col min="5138" max="5138" width="3.42578125" style="7" customWidth="1"/>
    <col min="5139" max="5139" width="16.85546875" style="7" customWidth="1"/>
    <col min="5140" max="5140" width="41.140625" style="7" customWidth="1"/>
    <col min="5141" max="5141" width="3.5703125" style="7" customWidth="1"/>
    <col min="5142" max="5142" width="15.42578125" style="7" customWidth="1"/>
    <col min="5143" max="5143" width="41.140625" style="7" customWidth="1"/>
    <col min="5144" max="5144" width="3.5703125" style="7" customWidth="1"/>
    <col min="5145" max="5145" width="15.42578125" style="7" customWidth="1"/>
    <col min="5146" max="5146" width="41.140625" style="7" customWidth="1"/>
    <col min="5147" max="5147" width="27.42578125" style="7" customWidth="1"/>
    <col min="5148" max="5148" width="20.5703125" style="7" customWidth="1"/>
    <col min="5149" max="5149" width="27.42578125" style="7" customWidth="1"/>
    <col min="5150" max="5150" width="59.5703125" style="7" customWidth="1"/>
    <col min="5151" max="5373" width="10.7109375" style="7"/>
    <col min="5374" max="5374" width="17.28515625" style="7" customWidth="1"/>
    <col min="5375" max="5375" width="58.85546875" style="7" customWidth="1"/>
    <col min="5376" max="5390" width="3.42578125" style="7" customWidth="1"/>
    <col min="5391" max="5391" width="6.42578125" style="7" customWidth="1"/>
    <col min="5392" max="5393" width="14.85546875" style="7" customWidth="1"/>
    <col min="5394" max="5394" width="3.42578125" style="7" customWidth="1"/>
    <col min="5395" max="5395" width="16.85546875" style="7" customWidth="1"/>
    <col min="5396" max="5396" width="41.140625" style="7" customWidth="1"/>
    <col min="5397" max="5397" width="3.5703125" style="7" customWidth="1"/>
    <col min="5398" max="5398" width="15.42578125" style="7" customWidth="1"/>
    <col min="5399" max="5399" width="41.140625" style="7" customWidth="1"/>
    <col min="5400" max="5400" width="3.5703125" style="7" customWidth="1"/>
    <col min="5401" max="5401" width="15.42578125" style="7" customWidth="1"/>
    <col min="5402" max="5402" width="41.140625" style="7" customWidth="1"/>
    <col min="5403" max="5403" width="27.42578125" style="7" customWidth="1"/>
    <col min="5404" max="5404" width="20.5703125" style="7" customWidth="1"/>
    <col min="5405" max="5405" width="27.42578125" style="7" customWidth="1"/>
    <col min="5406" max="5406" width="59.5703125" style="7" customWidth="1"/>
    <col min="5407" max="5629" width="10.7109375" style="7"/>
    <col min="5630" max="5630" width="17.28515625" style="7" customWidth="1"/>
    <col min="5631" max="5631" width="58.85546875" style="7" customWidth="1"/>
    <col min="5632" max="5646" width="3.42578125" style="7" customWidth="1"/>
    <col min="5647" max="5647" width="6.42578125" style="7" customWidth="1"/>
    <col min="5648" max="5649" width="14.85546875" style="7" customWidth="1"/>
    <col min="5650" max="5650" width="3.42578125" style="7" customWidth="1"/>
    <col min="5651" max="5651" width="16.85546875" style="7" customWidth="1"/>
    <col min="5652" max="5652" width="41.140625" style="7" customWidth="1"/>
    <col min="5653" max="5653" width="3.5703125" style="7" customWidth="1"/>
    <col min="5654" max="5654" width="15.42578125" style="7" customWidth="1"/>
    <col min="5655" max="5655" width="41.140625" style="7" customWidth="1"/>
    <col min="5656" max="5656" width="3.5703125" style="7" customWidth="1"/>
    <col min="5657" max="5657" width="15.42578125" style="7" customWidth="1"/>
    <col min="5658" max="5658" width="41.140625" style="7" customWidth="1"/>
    <col min="5659" max="5659" width="27.42578125" style="7" customWidth="1"/>
    <col min="5660" max="5660" width="20.5703125" style="7" customWidth="1"/>
    <col min="5661" max="5661" width="27.42578125" style="7" customWidth="1"/>
    <col min="5662" max="5662" width="59.5703125" style="7" customWidth="1"/>
    <col min="5663" max="5885" width="10.7109375" style="7"/>
    <col min="5886" max="5886" width="17.28515625" style="7" customWidth="1"/>
    <col min="5887" max="5887" width="58.85546875" style="7" customWidth="1"/>
    <col min="5888" max="5902" width="3.42578125" style="7" customWidth="1"/>
    <col min="5903" max="5903" width="6.42578125" style="7" customWidth="1"/>
    <col min="5904" max="5905" width="14.85546875" style="7" customWidth="1"/>
    <col min="5906" max="5906" width="3.42578125" style="7" customWidth="1"/>
    <col min="5907" max="5907" width="16.85546875" style="7" customWidth="1"/>
    <col min="5908" max="5908" width="41.140625" style="7" customWidth="1"/>
    <col min="5909" max="5909" width="3.5703125" style="7" customWidth="1"/>
    <col min="5910" max="5910" width="15.42578125" style="7" customWidth="1"/>
    <col min="5911" max="5911" width="41.140625" style="7" customWidth="1"/>
    <col min="5912" max="5912" width="3.5703125" style="7" customWidth="1"/>
    <col min="5913" max="5913" width="15.42578125" style="7" customWidth="1"/>
    <col min="5914" max="5914" width="41.140625" style="7" customWidth="1"/>
    <col min="5915" max="5915" width="27.42578125" style="7" customWidth="1"/>
    <col min="5916" max="5916" width="20.5703125" style="7" customWidth="1"/>
    <col min="5917" max="5917" width="27.42578125" style="7" customWidth="1"/>
    <col min="5918" max="5918" width="59.5703125" style="7" customWidth="1"/>
    <col min="5919" max="6141" width="10.7109375" style="7"/>
    <col min="6142" max="6142" width="17.28515625" style="7" customWidth="1"/>
    <col min="6143" max="6143" width="58.85546875" style="7" customWidth="1"/>
    <col min="6144" max="6158" width="3.42578125" style="7" customWidth="1"/>
    <col min="6159" max="6159" width="6.42578125" style="7" customWidth="1"/>
    <col min="6160" max="6161" width="14.85546875" style="7" customWidth="1"/>
    <col min="6162" max="6162" width="3.42578125" style="7" customWidth="1"/>
    <col min="6163" max="6163" width="16.85546875" style="7" customWidth="1"/>
    <col min="6164" max="6164" width="41.140625" style="7" customWidth="1"/>
    <col min="6165" max="6165" width="3.5703125" style="7" customWidth="1"/>
    <col min="6166" max="6166" width="15.42578125" style="7" customWidth="1"/>
    <col min="6167" max="6167" width="41.140625" style="7" customWidth="1"/>
    <col min="6168" max="6168" width="3.5703125" style="7" customWidth="1"/>
    <col min="6169" max="6169" width="15.42578125" style="7" customWidth="1"/>
    <col min="6170" max="6170" width="41.140625" style="7" customWidth="1"/>
    <col min="6171" max="6171" width="27.42578125" style="7" customWidth="1"/>
    <col min="6172" max="6172" width="20.5703125" style="7" customWidth="1"/>
    <col min="6173" max="6173" width="27.42578125" style="7" customWidth="1"/>
    <col min="6174" max="6174" width="59.5703125" style="7" customWidth="1"/>
    <col min="6175" max="6397" width="10.7109375" style="7"/>
    <col min="6398" max="6398" width="17.28515625" style="7" customWidth="1"/>
    <col min="6399" max="6399" width="58.85546875" style="7" customWidth="1"/>
    <col min="6400" max="6414" width="3.42578125" style="7" customWidth="1"/>
    <col min="6415" max="6415" width="6.42578125" style="7" customWidth="1"/>
    <col min="6416" max="6417" width="14.85546875" style="7" customWidth="1"/>
    <col min="6418" max="6418" width="3.42578125" style="7" customWidth="1"/>
    <col min="6419" max="6419" width="16.85546875" style="7" customWidth="1"/>
    <col min="6420" max="6420" width="41.140625" style="7" customWidth="1"/>
    <col min="6421" max="6421" width="3.5703125" style="7" customWidth="1"/>
    <col min="6422" max="6422" width="15.42578125" style="7" customWidth="1"/>
    <col min="6423" max="6423" width="41.140625" style="7" customWidth="1"/>
    <col min="6424" max="6424" width="3.5703125" style="7" customWidth="1"/>
    <col min="6425" max="6425" width="15.42578125" style="7" customWidth="1"/>
    <col min="6426" max="6426" width="41.140625" style="7" customWidth="1"/>
    <col min="6427" max="6427" width="27.42578125" style="7" customWidth="1"/>
    <col min="6428" max="6428" width="20.5703125" style="7" customWidth="1"/>
    <col min="6429" max="6429" width="27.42578125" style="7" customWidth="1"/>
    <col min="6430" max="6430" width="59.5703125" style="7" customWidth="1"/>
    <col min="6431" max="6653" width="10.7109375" style="7"/>
    <col min="6654" max="6654" width="17.28515625" style="7" customWidth="1"/>
    <col min="6655" max="6655" width="58.85546875" style="7" customWidth="1"/>
    <col min="6656" max="6670" width="3.42578125" style="7" customWidth="1"/>
    <col min="6671" max="6671" width="6.42578125" style="7" customWidth="1"/>
    <col min="6672" max="6673" width="14.85546875" style="7" customWidth="1"/>
    <col min="6674" max="6674" width="3.42578125" style="7" customWidth="1"/>
    <col min="6675" max="6675" width="16.85546875" style="7" customWidth="1"/>
    <col min="6676" max="6676" width="41.140625" style="7" customWidth="1"/>
    <col min="6677" max="6677" width="3.5703125" style="7" customWidth="1"/>
    <col min="6678" max="6678" width="15.42578125" style="7" customWidth="1"/>
    <col min="6679" max="6679" width="41.140625" style="7" customWidth="1"/>
    <col min="6680" max="6680" width="3.5703125" style="7" customWidth="1"/>
    <col min="6681" max="6681" width="15.42578125" style="7" customWidth="1"/>
    <col min="6682" max="6682" width="41.140625" style="7" customWidth="1"/>
    <col min="6683" max="6683" width="27.42578125" style="7" customWidth="1"/>
    <col min="6684" max="6684" width="20.5703125" style="7" customWidth="1"/>
    <col min="6685" max="6685" width="27.42578125" style="7" customWidth="1"/>
    <col min="6686" max="6686" width="59.5703125" style="7" customWidth="1"/>
    <col min="6687" max="6909" width="10.7109375" style="7"/>
    <col min="6910" max="6910" width="17.28515625" style="7" customWidth="1"/>
    <col min="6911" max="6911" width="58.85546875" style="7" customWidth="1"/>
    <col min="6912" max="6926" width="3.42578125" style="7" customWidth="1"/>
    <col min="6927" max="6927" width="6.42578125" style="7" customWidth="1"/>
    <col min="6928" max="6929" width="14.85546875" style="7" customWidth="1"/>
    <col min="6930" max="6930" width="3.42578125" style="7" customWidth="1"/>
    <col min="6931" max="6931" width="16.85546875" style="7" customWidth="1"/>
    <col min="6932" max="6932" width="41.140625" style="7" customWidth="1"/>
    <col min="6933" max="6933" width="3.5703125" style="7" customWidth="1"/>
    <col min="6934" max="6934" width="15.42578125" style="7" customWidth="1"/>
    <col min="6935" max="6935" width="41.140625" style="7" customWidth="1"/>
    <col min="6936" max="6936" width="3.5703125" style="7" customWidth="1"/>
    <col min="6937" max="6937" width="15.42578125" style="7" customWidth="1"/>
    <col min="6938" max="6938" width="41.140625" style="7" customWidth="1"/>
    <col min="6939" max="6939" width="27.42578125" style="7" customWidth="1"/>
    <col min="6940" max="6940" width="20.5703125" style="7" customWidth="1"/>
    <col min="6941" max="6941" width="27.42578125" style="7" customWidth="1"/>
    <col min="6942" max="6942" width="59.5703125" style="7" customWidth="1"/>
    <col min="6943" max="7165" width="10.7109375" style="7"/>
    <col min="7166" max="7166" width="17.28515625" style="7" customWidth="1"/>
    <col min="7167" max="7167" width="58.85546875" style="7" customWidth="1"/>
    <col min="7168" max="7182" width="3.42578125" style="7" customWidth="1"/>
    <col min="7183" max="7183" width="6.42578125" style="7" customWidth="1"/>
    <col min="7184" max="7185" width="14.85546875" style="7" customWidth="1"/>
    <col min="7186" max="7186" width="3.42578125" style="7" customWidth="1"/>
    <col min="7187" max="7187" width="16.85546875" style="7" customWidth="1"/>
    <col min="7188" max="7188" width="41.140625" style="7" customWidth="1"/>
    <col min="7189" max="7189" width="3.5703125" style="7" customWidth="1"/>
    <col min="7190" max="7190" width="15.42578125" style="7" customWidth="1"/>
    <col min="7191" max="7191" width="41.140625" style="7" customWidth="1"/>
    <col min="7192" max="7192" width="3.5703125" style="7" customWidth="1"/>
    <col min="7193" max="7193" width="15.42578125" style="7" customWidth="1"/>
    <col min="7194" max="7194" width="41.140625" style="7" customWidth="1"/>
    <col min="7195" max="7195" width="27.42578125" style="7" customWidth="1"/>
    <col min="7196" max="7196" width="20.5703125" style="7" customWidth="1"/>
    <col min="7197" max="7197" width="27.42578125" style="7" customWidth="1"/>
    <col min="7198" max="7198" width="59.5703125" style="7" customWidth="1"/>
    <col min="7199" max="7421" width="10.7109375" style="7"/>
    <col min="7422" max="7422" width="17.28515625" style="7" customWidth="1"/>
    <col min="7423" max="7423" width="58.85546875" style="7" customWidth="1"/>
    <col min="7424" max="7438" width="3.42578125" style="7" customWidth="1"/>
    <col min="7439" max="7439" width="6.42578125" style="7" customWidth="1"/>
    <col min="7440" max="7441" width="14.85546875" style="7" customWidth="1"/>
    <col min="7442" max="7442" width="3.42578125" style="7" customWidth="1"/>
    <col min="7443" max="7443" width="16.85546875" style="7" customWidth="1"/>
    <col min="7444" max="7444" width="41.140625" style="7" customWidth="1"/>
    <col min="7445" max="7445" width="3.5703125" style="7" customWidth="1"/>
    <col min="7446" max="7446" width="15.42578125" style="7" customWidth="1"/>
    <col min="7447" max="7447" width="41.140625" style="7" customWidth="1"/>
    <col min="7448" max="7448" width="3.5703125" style="7" customWidth="1"/>
    <col min="7449" max="7449" width="15.42578125" style="7" customWidth="1"/>
    <col min="7450" max="7450" width="41.140625" style="7" customWidth="1"/>
    <col min="7451" max="7451" width="27.42578125" style="7" customWidth="1"/>
    <col min="7452" max="7452" width="20.5703125" style="7" customWidth="1"/>
    <col min="7453" max="7453" width="27.42578125" style="7" customWidth="1"/>
    <col min="7454" max="7454" width="59.5703125" style="7" customWidth="1"/>
    <col min="7455" max="7677" width="10.7109375" style="7"/>
    <col min="7678" max="7678" width="17.28515625" style="7" customWidth="1"/>
    <col min="7679" max="7679" width="58.85546875" style="7" customWidth="1"/>
    <col min="7680" max="7694" width="3.42578125" style="7" customWidth="1"/>
    <col min="7695" max="7695" width="6.42578125" style="7" customWidth="1"/>
    <col min="7696" max="7697" width="14.85546875" style="7" customWidth="1"/>
    <col min="7698" max="7698" width="3.42578125" style="7" customWidth="1"/>
    <col min="7699" max="7699" width="16.85546875" style="7" customWidth="1"/>
    <col min="7700" max="7700" width="41.140625" style="7" customWidth="1"/>
    <col min="7701" max="7701" width="3.5703125" style="7" customWidth="1"/>
    <col min="7702" max="7702" width="15.42578125" style="7" customWidth="1"/>
    <col min="7703" max="7703" width="41.140625" style="7" customWidth="1"/>
    <col min="7704" max="7704" width="3.5703125" style="7" customWidth="1"/>
    <col min="7705" max="7705" width="15.42578125" style="7" customWidth="1"/>
    <col min="7706" max="7706" width="41.140625" style="7" customWidth="1"/>
    <col min="7707" max="7707" width="27.42578125" style="7" customWidth="1"/>
    <col min="7708" max="7708" width="20.5703125" style="7" customWidth="1"/>
    <col min="7709" max="7709" width="27.42578125" style="7" customWidth="1"/>
    <col min="7710" max="7710" width="59.5703125" style="7" customWidth="1"/>
    <col min="7711" max="7933" width="10.7109375" style="7"/>
    <col min="7934" max="7934" width="17.28515625" style="7" customWidth="1"/>
    <col min="7935" max="7935" width="58.85546875" style="7" customWidth="1"/>
    <col min="7936" max="7950" width="3.42578125" style="7" customWidth="1"/>
    <col min="7951" max="7951" width="6.42578125" style="7" customWidth="1"/>
    <col min="7952" max="7953" width="14.85546875" style="7" customWidth="1"/>
    <col min="7954" max="7954" width="3.42578125" style="7" customWidth="1"/>
    <col min="7955" max="7955" width="16.85546875" style="7" customWidth="1"/>
    <col min="7956" max="7956" width="41.140625" style="7" customWidth="1"/>
    <col min="7957" max="7957" width="3.5703125" style="7" customWidth="1"/>
    <col min="7958" max="7958" width="15.42578125" style="7" customWidth="1"/>
    <col min="7959" max="7959" width="41.140625" style="7" customWidth="1"/>
    <col min="7960" max="7960" width="3.5703125" style="7" customWidth="1"/>
    <col min="7961" max="7961" width="15.42578125" style="7" customWidth="1"/>
    <col min="7962" max="7962" width="41.140625" style="7" customWidth="1"/>
    <col min="7963" max="7963" width="27.42578125" style="7" customWidth="1"/>
    <col min="7964" max="7964" width="20.5703125" style="7" customWidth="1"/>
    <col min="7965" max="7965" width="27.42578125" style="7" customWidth="1"/>
    <col min="7966" max="7966" width="59.5703125" style="7" customWidth="1"/>
    <col min="7967" max="8189" width="10.7109375" style="7"/>
    <col min="8190" max="8190" width="17.28515625" style="7" customWidth="1"/>
    <col min="8191" max="8191" width="58.85546875" style="7" customWidth="1"/>
    <col min="8192" max="8206" width="3.42578125" style="7" customWidth="1"/>
    <col min="8207" max="8207" width="6.42578125" style="7" customWidth="1"/>
    <col min="8208" max="8209" width="14.85546875" style="7" customWidth="1"/>
    <col min="8210" max="8210" width="3.42578125" style="7" customWidth="1"/>
    <col min="8211" max="8211" width="16.85546875" style="7" customWidth="1"/>
    <col min="8212" max="8212" width="41.140625" style="7" customWidth="1"/>
    <col min="8213" max="8213" width="3.5703125" style="7" customWidth="1"/>
    <col min="8214" max="8214" width="15.42578125" style="7" customWidth="1"/>
    <col min="8215" max="8215" width="41.140625" style="7" customWidth="1"/>
    <col min="8216" max="8216" width="3.5703125" style="7" customWidth="1"/>
    <col min="8217" max="8217" width="15.42578125" style="7" customWidth="1"/>
    <col min="8218" max="8218" width="41.140625" style="7" customWidth="1"/>
    <col min="8219" max="8219" width="27.42578125" style="7" customWidth="1"/>
    <col min="8220" max="8220" width="20.5703125" style="7" customWidth="1"/>
    <col min="8221" max="8221" width="27.42578125" style="7" customWidth="1"/>
    <col min="8222" max="8222" width="59.5703125" style="7" customWidth="1"/>
    <col min="8223" max="8445" width="10.7109375" style="7"/>
    <col min="8446" max="8446" width="17.28515625" style="7" customWidth="1"/>
    <col min="8447" max="8447" width="58.85546875" style="7" customWidth="1"/>
    <col min="8448" max="8462" width="3.42578125" style="7" customWidth="1"/>
    <col min="8463" max="8463" width="6.42578125" style="7" customWidth="1"/>
    <col min="8464" max="8465" width="14.85546875" style="7" customWidth="1"/>
    <col min="8466" max="8466" width="3.42578125" style="7" customWidth="1"/>
    <col min="8467" max="8467" width="16.85546875" style="7" customWidth="1"/>
    <col min="8468" max="8468" width="41.140625" style="7" customWidth="1"/>
    <col min="8469" max="8469" width="3.5703125" style="7" customWidth="1"/>
    <col min="8470" max="8470" width="15.42578125" style="7" customWidth="1"/>
    <col min="8471" max="8471" width="41.140625" style="7" customWidth="1"/>
    <col min="8472" max="8472" width="3.5703125" style="7" customWidth="1"/>
    <col min="8473" max="8473" width="15.42578125" style="7" customWidth="1"/>
    <col min="8474" max="8474" width="41.140625" style="7" customWidth="1"/>
    <col min="8475" max="8475" width="27.42578125" style="7" customWidth="1"/>
    <col min="8476" max="8476" width="20.5703125" style="7" customWidth="1"/>
    <col min="8477" max="8477" width="27.42578125" style="7" customWidth="1"/>
    <col min="8478" max="8478" width="59.5703125" style="7" customWidth="1"/>
    <col min="8479" max="8701" width="10.7109375" style="7"/>
    <col min="8702" max="8702" width="17.28515625" style="7" customWidth="1"/>
    <col min="8703" max="8703" width="58.85546875" style="7" customWidth="1"/>
    <col min="8704" max="8718" width="3.42578125" style="7" customWidth="1"/>
    <col min="8719" max="8719" width="6.42578125" style="7" customWidth="1"/>
    <col min="8720" max="8721" width="14.85546875" style="7" customWidth="1"/>
    <col min="8722" max="8722" width="3.42578125" style="7" customWidth="1"/>
    <col min="8723" max="8723" width="16.85546875" style="7" customWidth="1"/>
    <col min="8724" max="8724" width="41.140625" style="7" customWidth="1"/>
    <col min="8725" max="8725" width="3.5703125" style="7" customWidth="1"/>
    <col min="8726" max="8726" width="15.42578125" style="7" customWidth="1"/>
    <col min="8727" max="8727" width="41.140625" style="7" customWidth="1"/>
    <col min="8728" max="8728" width="3.5703125" style="7" customWidth="1"/>
    <col min="8729" max="8729" width="15.42578125" style="7" customWidth="1"/>
    <col min="8730" max="8730" width="41.140625" style="7" customWidth="1"/>
    <col min="8731" max="8731" width="27.42578125" style="7" customWidth="1"/>
    <col min="8732" max="8732" width="20.5703125" style="7" customWidth="1"/>
    <col min="8733" max="8733" width="27.42578125" style="7" customWidth="1"/>
    <col min="8734" max="8734" width="59.5703125" style="7" customWidth="1"/>
    <col min="8735" max="8957" width="10.7109375" style="7"/>
    <col min="8958" max="8958" width="17.28515625" style="7" customWidth="1"/>
    <col min="8959" max="8959" width="58.85546875" style="7" customWidth="1"/>
    <col min="8960" max="8974" width="3.42578125" style="7" customWidth="1"/>
    <col min="8975" max="8975" width="6.42578125" style="7" customWidth="1"/>
    <col min="8976" max="8977" width="14.85546875" style="7" customWidth="1"/>
    <col min="8978" max="8978" width="3.42578125" style="7" customWidth="1"/>
    <col min="8979" max="8979" width="16.85546875" style="7" customWidth="1"/>
    <col min="8980" max="8980" width="41.140625" style="7" customWidth="1"/>
    <col min="8981" max="8981" width="3.5703125" style="7" customWidth="1"/>
    <col min="8982" max="8982" width="15.42578125" style="7" customWidth="1"/>
    <col min="8983" max="8983" width="41.140625" style="7" customWidth="1"/>
    <col min="8984" max="8984" width="3.5703125" style="7" customWidth="1"/>
    <col min="8985" max="8985" width="15.42578125" style="7" customWidth="1"/>
    <col min="8986" max="8986" width="41.140625" style="7" customWidth="1"/>
    <col min="8987" max="8987" width="27.42578125" style="7" customWidth="1"/>
    <col min="8988" max="8988" width="20.5703125" style="7" customWidth="1"/>
    <col min="8989" max="8989" width="27.42578125" style="7" customWidth="1"/>
    <col min="8990" max="8990" width="59.5703125" style="7" customWidth="1"/>
    <col min="8991" max="9213" width="10.7109375" style="7"/>
    <col min="9214" max="9214" width="17.28515625" style="7" customWidth="1"/>
    <col min="9215" max="9215" width="58.85546875" style="7" customWidth="1"/>
    <col min="9216" max="9230" width="3.42578125" style="7" customWidth="1"/>
    <col min="9231" max="9231" width="6.42578125" style="7" customWidth="1"/>
    <col min="9232" max="9233" width="14.85546875" style="7" customWidth="1"/>
    <col min="9234" max="9234" width="3.42578125" style="7" customWidth="1"/>
    <col min="9235" max="9235" width="16.85546875" style="7" customWidth="1"/>
    <col min="9236" max="9236" width="41.140625" style="7" customWidth="1"/>
    <col min="9237" max="9237" width="3.5703125" style="7" customWidth="1"/>
    <col min="9238" max="9238" width="15.42578125" style="7" customWidth="1"/>
    <col min="9239" max="9239" width="41.140625" style="7" customWidth="1"/>
    <col min="9240" max="9240" width="3.5703125" style="7" customWidth="1"/>
    <col min="9241" max="9241" width="15.42578125" style="7" customWidth="1"/>
    <col min="9242" max="9242" width="41.140625" style="7" customWidth="1"/>
    <col min="9243" max="9243" width="27.42578125" style="7" customWidth="1"/>
    <col min="9244" max="9244" width="20.5703125" style="7" customWidth="1"/>
    <col min="9245" max="9245" width="27.42578125" style="7" customWidth="1"/>
    <col min="9246" max="9246" width="59.5703125" style="7" customWidth="1"/>
    <col min="9247" max="9469" width="10.7109375" style="7"/>
    <col min="9470" max="9470" width="17.28515625" style="7" customWidth="1"/>
    <col min="9471" max="9471" width="58.85546875" style="7" customWidth="1"/>
    <col min="9472" max="9486" width="3.42578125" style="7" customWidth="1"/>
    <col min="9487" max="9487" width="6.42578125" style="7" customWidth="1"/>
    <col min="9488" max="9489" width="14.85546875" style="7" customWidth="1"/>
    <col min="9490" max="9490" width="3.42578125" style="7" customWidth="1"/>
    <col min="9491" max="9491" width="16.85546875" style="7" customWidth="1"/>
    <col min="9492" max="9492" width="41.140625" style="7" customWidth="1"/>
    <col min="9493" max="9493" width="3.5703125" style="7" customWidth="1"/>
    <col min="9494" max="9494" width="15.42578125" style="7" customWidth="1"/>
    <col min="9495" max="9495" width="41.140625" style="7" customWidth="1"/>
    <col min="9496" max="9496" width="3.5703125" style="7" customWidth="1"/>
    <col min="9497" max="9497" width="15.42578125" style="7" customWidth="1"/>
    <col min="9498" max="9498" width="41.140625" style="7" customWidth="1"/>
    <col min="9499" max="9499" width="27.42578125" style="7" customWidth="1"/>
    <col min="9500" max="9500" width="20.5703125" style="7" customWidth="1"/>
    <col min="9501" max="9501" width="27.42578125" style="7" customWidth="1"/>
    <col min="9502" max="9502" width="59.5703125" style="7" customWidth="1"/>
    <col min="9503" max="9725" width="10.7109375" style="7"/>
    <col min="9726" max="9726" width="17.28515625" style="7" customWidth="1"/>
    <col min="9727" max="9727" width="58.85546875" style="7" customWidth="1"/>
    <col min="9728" max="9742" width="3.42578125" style="7" customWidth="1"/>
    <col min="9743" max="9743" width="6.42578125" style="7" customWidth="1"/>
    <col min="9744" max="9745" width="14.85546875" style="7" customWidth="1"/>
    <col min="9746" max="9746" width="3.42578125" style="7" customWidth="1"/>
    <col min="9747" max="9747" width="16.85546875" style="7" customWidth="1"/>
    <col min="9748" max="9748" width="41.140625" style="7" customWidth="1"/>
    <col min="9749" max="9749" width="3.5703125" style="7" customWidth="1"/>
    <col min="9750" max="9750" width="15.42578125" style="7" customWidth="1"/>
    <col min="9751" max="9751" width="41.140625" style="7" customWidth="1"/>
    <col min="9752" max="9752" width="3.5703125" style="7" customWidth="1"/>
    <col min="9753" max="9753" width="15.42578125" style="7" customWidth="1"/>
    <col min="9754" max="9754" width="41.140625" style="7" customWidth="1"/>
    <col min="9755" max="9755" width="27.42578125" style="7" customWidth="1"/>
    <col min="9756" max="9756" width="20.5703125" style="7" customWidth="1"/>
    <col min="9757" max="9757" width="27.42578125" style="7" customWidth="1"/>
    <col min="9758" max="9758" width="59.5703125" style="7" customWidth="1"/>
    <col min="9759" max="9981" width="10.7109375" style="7"/>
    <col min="9982" max="9982" width="17.28515625" style="7" customWidth="1"/>
    <col min="9983" max="9983" width="58.85546875" style="7" customWidth="1"/>
    <col min="9984" max="9998" width="3.42578125" style="7" customWidth="1"/>
    <col min="9999" max="9999" width="6.42578125" style="7" customWidth="1"/>
    <col min="10000" max="10001" width="14.85546875" style="7" customWidth="1"/>
    <col min="10002" max="10002" width="3.42578125" style="7" customWidth="1"/>
    <col min="10003" max="10003" width="16.85546875" style="7" customWidth="1"/>
    <col min="10004" max="10004" width="41.140625" style="7" customWidth="1"/>
    <col min="10005" max="10005" width="3.5703125" style="7" customWidth="1"/>
    <col min="10006" max="10006" width="15.42578125" style="7" customWidth="1"/>
    <col min="10007" max="10007" width="41.140625" style="7" customWidth="1"/>
    <col min="10008" max="10008" width="3.5703125" style="7" customWidth="1"/>
    <col min="10009" max="10009" width="15.42578125" style="7" customWidth="1"/>
    <col min="10010" max="10010" width="41.140625" style="7" customWidth="1"/>
    <col min="10011" max="10011" width="27.42578125" style="7" customWidth="1"/>
    <col min="10012" max="10012" width="20.5703125" style="7" customWidth="1"/>
    <col min="10013" max="10013" width="27.42578125" style="7" customWidth="1"/>
    <col min="10014" max="10014" width="59.5703125" style="7" customWidth="1"/>
    <col min="10015" max="10237" width="10.7109375" style="7"/>
    <col min="10238" max="10238" width="17.28515625" style="7" customWidth="1"/>
    <col min="10239" max="10239" width="58.85546875" style="7" customWidth="1"/>
    <col min="10240" max="10254" width="3.42578125" style="7" customWidth="1"/>
    <col min="10255" max="10255" width="6.42578125" style="7" customWidth="1"/>
    <col min="10256" max="10257" width="14.85546875" style="7" customWidth="1"/>
    <col min="10258" max="10258" width="3.42578125" style="7" customWidth="1"/>
    <col min="10259" max="10259" width="16.85546875" style="7" customWidth="1"/>
    <col min="10260" max="10260" width="41.140625" style="7" customWidth="1"/>
    <col min="10261" max="10261" width="3.5703125" style="7" customWidth="1"/>
    <col min="10262" max="10262" width="15.42578125" style="7" customWidth="1"/>
    <col min="10263" max="10263" width="41.140625" style="7" customWidth="1"/>
    <col min="10264" max="10264" width="3.5703125" style="7" customWidth="1"/>
    <col min="10265" max="10265" width="15.42578125" style="7" customWidth="1"/>
    <col min="10266" max="10266" width="41.140625" style="7" customWidth="1"/>
    <col min="10267" max="10267" width="27.42578125" style="7" customWidth="1"/>
    <col min="10268" max="10268" width="20.5703125" style="7" customWidth="1"/>
    <col min="10269" max="10269" width="27.42578125" style="7" customWidth="1"/>
    <col min="10270" max="10270" width="59.5703125" style="7" customWidth="1"/>
    <col min="10271" max="10493" width="10.7109375" style="7"/>
    <col min="10494" max="10494" width="17.28515625" style="7" customWidth="1"/>
    <col min="10495" max="10495" width="58.85546875" style="7" customWidth="1"/>
    <col min="10496" max="10510" width="3.42578125" style="7" customWidth="1"/>
    <col min="10511" max="10511" width="6.42578125" style="7" customWidth="1"/>
    <col min="10512" max="10513" width="14.85546875" style="7" customWidth="1"/>
    <col min="10514" max="10514" width="3.42578125" style="7" customWidth="1"/>
    <col min="10515" max="10515" width="16.85546875" style="7" customWidth="1"/>
    <col min="10516" max="10516" width="41.140625" style="7" customWidth="1"/>
    <col min="10517" max="10517" width="3.5703125" style="7" customWidth="1"/>
    <col min="10518" max="10518" width="15.42578125" style="7" customWidth="1"/>
    <col min="10519" max="10519" width="41.140625" style="7" customWidth="1"/>
    <col min="10520" max="10520" width="3.5703125" style="7" customWidth="1"/>
    <col min="10521" max="10521" width="15.42578125" style="7" customWidth="1"/>
    <col min="10522" max="10522" width="41.140625" style="7" customWidth="1"/>
    <col min="10523" max="10523" width="27.42578125" style="7" customWidth="1"/>
    <col min="10524" max="10524" width="20.5703125" style="7" customWidth="1"/>
    <col min="10525" max="10525" width="27.42578125" style="7" customWidth="1"/>
    <col min="10526" max="10526" width="59.5703125" style="7" customWidth="1"/>
    <col min="10527" max="10749" width="10.7109375" style="7"/>
    <col min="10750" max="10750" width="17.28515625" style="7" customWidth="1"/>
    <col min="10751" max="10751" width="58.85546875" style="7" customWidth="1"/>
    <col min="10752" max="10766" width="3.42578125" style="7" customWidth="1"/>
    <col min="10767" max="10767" width="6.42578125" style="7" customWidth="1"/>
    <col min="10768" max="10769" width="14.85546875" style="7" customWidth="1"/>
    <col min="10770" max="10770" width="3.42578125" style="7" customWidth="1"/>
    <col min="10771" max="10771" width="16.85546875" style="7" customWidth="1"/>
    <col min="10772" max="10772" width="41.140625" style="7" customWidth="1"/>
    <col min="10773" max="10773" width="3.5703125" style="7" customWidth="1"/>
    <col min="10774" max="10774" width="15.42578125" style="7" customWidth="1"/>
    <col min="10775" max="10775" width="41.140625" style="7" customWidth="1"/>
    <col min="10776" max="10776" width="3.5703125" style="7" customWidth="1"/>
    <col min="10777" max="10777" width="15.42578125" style="7" customWidth="1"/>
    <col min="10778" max="10778" width="41.140625" style="7" customWidth="1"/>
    <col min="10779" max="10779" width="27.42578125" style="7" customWidth="1"/>
    <col min="10780" max="10780" width="20.5703125" style="7" customWidth="1"/>
    <col min="10781" max="10781" width="27.42578125" style="7" customWidth="1"/>
    <col min="10782" max="10782" width="59.5703125" style="7" customWidth="1"/>
    <col min="10783" max="11005" width="10.7109375" style="7"/>
    <col min="11006" max="11006" width="17.28515625" style="7" customWidth="1"/>
    <col min="11007" max="11007" width="58.85546875" style="7" customWidth="1"/>
    <col min="11008" max="11022" width="3.42578125" style="7" customWidth="1"/>
    <col min="11023" max="11023" width="6.42578125" style="7" customWidth="1"/>
    <col min="11024" max="11025" width="14.85546875" style="7" customWidth="1"/>
    <col min="11026" max="11026" width="3.42578125" style="7" customWidth="1"/>
    <col min="11027" max="11027" width="16.85546875" style="7" customWidth="1"/>
    <col min="11028" max="11028" width="41.140625" style="7" customWidth="1"/>
    <col min="11029" max="11029" width="3.5703125" style="7" customWidth="1"/>
    <col min="11030" max="11030" width="15.42578125" style="7" customWidth="1"/>
    <col min="11031" max="11031" width="41.140625" style="7" customWidth="1"/>
    <col min="11032" max="11032" width="3.5703125" style="7" customWidth="1"/>
    <col min="11033" max="11033" width="15.42578125" style="7" customWidth="1"/>
    <col min="11034" max="11034" width="41.140625" style="7" customWidth="1"/>
    <col min="11035" max="11035" width="27.42578125" style="7" customWidth="1"/>
    <col min="11036" max="11036" width="20.5703125" style="7" customWidth="1"/>
    <col min="11037" max="11037" width="27.42578125" style="7" customWidth="1"/>
    <col min="11038" max="11038" width="59.5703125" style="7" customWidth="1"/>
    <col min="11039" max="11261" width="10.7109375" style="7"/>
    <col min="11262" max="11262" width="17.28515625" style="7" customWidth="1"/>
    <col min="11263" max="11263" width="58.85546875" style="7" customWidth="1"/>
    <col min="11264" max="11278" width="3.42578125" style="7" customWidth="1"/>
    <col min="11279" max="11279" width="6.42578125" style="7" customWidth="1"/>
    <col min="11280" max="11281" width="14.85546875" style="7" customWidth="1"/>
    <col min="11282" max="11282" width="3.42578125" style="7" customWidth="1"/>
    <col min="11283" max="11283" width="16.85546875" style="7" customWidth="1"/>
    <col min="11284" max="11284" width="41.140625" style="7" customWidth="1"/>
    <col min="11285" max="11285" width="3.5703125" style="7" customWidth="1"/>
    <col min="11286" max="11286" width="15.42578125" style="7" customWidth="1"/>
    <col min="11287" max="11287" width="41.140625" style="7" customWidth="1"/>
    <col min="11288" max="11288" width="3.5703125" style="7" customWidth="1"/>
    <col min="11289" max="11289" width="15.42578125" style="7" customWidth="1"/>
    <col min="11290" max="11290" width="41.140625" style="7" customWidth="1"/>
    <col min="11291" max="11291" width="27.42578125" style="7" customWidth="1"/>
    <col min="11292" max="11292" width="20.5703125" style="7" customWidth="1"/>
    <col min="11293" max="11293" width="27.42578125" style="7" customWidth="1"/>
    <col min="11294" max="11294" width="59.5703125" style="7" customWidth="1"/>
    <col min="11295" max="11517" width="10.7109375" style="7"/>
    <col min="11518" max="11518" width="17.28515625" style="7" customWidth="1"/>
    <col min="11519" max="11519" width="58.85546875" style="7" customWidth="1"/>
    <col min="11520" max="11534" width="3.42578125" style="7" customWidth="1"/>
    <col min="11535" max="11535" width="6.42578125" style="7" customWidth="1"/>
    <col min="11536" max="11537" width="14.85546875" style="7" customWidth="1"/>
    <col min="11538" max="11538" width="3.42578125" style="7" customWidth="1"/>
    <col min="11539" max="11539" width="16.85546875" style="7" customWidth="1"/>
    <col min="11540" max="11540" width="41.140625" style="7" customWidth="1"/>
    <col min="11541" max="11541" width="3.5703125" style="7" customWidth="1"/>
    <col min="11542" max="11542" width="15.42578125" style="7" customWidth="1"/>
    <col min="11543" max="11543" width="41.140625" style="7" customWidth="1"/>
    <col min="11544" max="11544" width="3.5703125" style="7" customWidth="1"/>
    <col min="11545" max="11545" width="15.42578125" style="7" customWidth="1"/>
    <col min="11546" max="11546" width="41.140625" style="7" customWidth="1"/>
    <col min="11547" max="11547" width="27.42578125" style="7" customWidth="1"/>
    <col min="11548" max="11548" width="20.5703125" style="7" customWidth="1"/>
    <col min="11549" max="11549" width="27.42578125" style="7" customWidth="1"/>
    <col min="11550" max="11550" width="59.5703125" style="7" customWidth="1"/>
    <col min="11551" max="11773" width="10.7109375" style="7"/>
    <col min="11774" max="11774" width="17.28515625" style="7" customWidth="1"/>
    <col min="11775" max="11775" width="58.85546875" style="7" customWidth="1"/>
    <col min="11776" max="11790" width="3.42578125" style="7" customWidth="1"/>
    <col min="11791" max="11791" width="6.42578125" style="7" customWidth="1"/>
    <col min="11792" max="11793" width="14.85546875" style="7" customWidth="1"/>
    <col min="11794" max="11794" width="3.42578125" style="7" customWidth="1"/>
    <col min="11795" max="11795" width="16.85546875" style="7" customWidth="1"/>
    <col min="11796" max="11796" width="41.140625" style="7" customWidth="1"/>
    <col min="11797" max="11797" width="3.5703125" style="7" customWidth="1"/>
    <col min="11798" max="11798" width="15.42578125" style="7" customWidth="1"/>
    <col min="11799" max="11799" width="41.140625" style="7" customWidth="1"/>
    <col min="11800" max="11800" width="3.5703125" style="7" customWidth="1"/>
    <col min="11801" max="11801" width="15.42578125" style="7" customWidth="1"/>
    <col min="11802" max="11802" width="41.140625" style="7" customWidth="1"/>
    <col min="11803" max="11803" width="27.42578125" style="7" customWidth="1"/>
    <col min="11804" max="11804" width="20.5703125" style="7" customWidth="1"/>
    <col min="11805" max="11805" width="27.42578125" style="7" customWidth="1"/>
    <col min="11806" max="11806" width="59.5703125" style="7" customWidth="1"/>
    <col min="11807" max="12029" width="10.7109375" style="7"/>
    <col min="12030" max="12030" width="17.28515625" style="7" customWidth="1"/>
    <col min="12031" max="12031" width="58.85546875" style="7" customWidth="1"/>
    <col min="12032" max="12046" width="3.42578125" style="7" customWidth="1"/>
    <col min="12047" max="12047" width="6.42578125" style="7" customWidth="1"/>
    <col min="12048" max="12049" width="14.85546875" style="7" customWidth="1"/>
    <col min="12050" max="12050" width="3.42578125" style="7" customWidth="1"/>
    <col min="12051" max="12051" width="16.85546875" style="7" customWidth="1"/>
    <col min="12052" max="12052" width="41.140625" style="7" customWidth="1"/>
    <col min="12053" max="12053" width="3.5703125" style="7" customWidth="1"/>
    <col min="12054" max="12054" width="15.42578125" style="7" customWidth="1"/>
    <col min="12055" max="12055" width="41.140625" style="7" customWidth="1"/>
    <col min="12056" max="12056" width="3.5703125" style="7" customWidth="1"/>
    <col min="12057" max="12057" width="15.42578125" style="7" customWidth="1"/>
    <col min="12058" max="12058" width="41.140625" style="7" customWidth="1"/>
    <col min="12059" max="12059" width="27.42578125" style="7" customWidth="1"/>
    <col min="12060" max="12060" width="20.5703125" style="7" customWidth="1"/>
    <col min="12061" max="12061" width="27.42578125" style="7" customWidth="1"/>
    <col min="12062" max="12062" width="59.5703125" style="7" customWidth="1"/>
    <col min="12063" max="12285" width="10.7109375" style="7"/>
    <col min="12286" max="12286" width="17.28515625" style="7" customWidth="1"/>
    <col min="12287" max="12287" width="58.85546875" style="7" customWidth="1"/>
    <col min="12288" max="12302" width="3.42578125" style="7" customWidth="1"/>
    <col min="12303" max="12303" width="6.42578125" style="7" customWidth="1"/>
    <col min="12304" max="12305" width="14.85546875" style="7" customWidth="1"/>
    <col min="12306" max="12306" width="3.42578125" style="7" customWidth="1"/>
    <col min="12307" max="12307" width="16.85546875" style="7" customWidth="1"/>
    <col min="12308" max="12308" width="41.140625" style="7" customWidth="1"/>
    <col min="12309" max="12309" width="3.5703125" style="7" customWidth="1"/>
    <col min="12310" max="12310" width="15.42578125" style="7" customWidth="1"/>
    <col min="12311" max="12311" width="41.140625" style="7" customWidth="1"/>
    <col min="12312" max="12312" width="3.5703125" style="7" customWidth="1"/>
    <col min="12313" max="12313" width="15.42578125" style="7" customWidth="1"/>
    <col min="12314" max="12314" width="41.140625" style="7" customWidth="1"/>
    <col min="12315" max="12315" width="27.42578125" style="7" customWidth="1"/>
    <col min="12316" max="12316" width="20.5703125" style="7" customWidth="1"/>
    <col min="12317" max="12317" width="27.42578125" style="7" customWidth="1"/>
    <col min="12318" max="12318" width="59.5703125" style="7" customWidth="1"/>
    <col min="12319" max="12541" width="10.7109375" style="7"/>
    <col min="12542" max="12542" width="17.28515625" style="7" customWidth="1"/>
    <col min="12543" max="12543" width="58.85546875" style="7" customWidth="1"/>
    <col min="12544" max="12558" width="3.42578125" style="7" customWidth="1"/>
    <col min="12559" max="12559" width="6.42578125" style="7" customWidth="1"/>
    <col min="12560" max="12561" width="14.85546875" style="7" customWidth="1"/>
    <col min="12562" max="12562" width="3.42578125" style="7" customWidth="1"/>
    <col min="12563" max="12563" width="16.85546875" style="7" customWidth="1"/>
    <col min="12564" max="12564" width="41.140625" style="7" customWidth="1"/>
    <col min="12565" max="12565" width="3.5703125" style="7" customWidth="1"/>
    <col min="12566" max="12566" width="15.42578125" style="7" customWidth="1"/>
    <col min="12567" max="12567" width="41.140625" style="7" customWidth="1"/>
    <col min="12568" max="12568" width="3.5703125" style="7" customWidth="1"/>
    <col min="12569" max="12569" width="15.42578125" style="7" customWidth="1"/>
    <col min="12570" max="12570" width="41.140625" style="7" customWidth="1"/>
    <col min="12571" max="12571" width="27.42578125" style="7" customWidth="1"/>
    <col min="12572" max="12572" width="20.5703125" style="7" customWidth="1"/>
    <col min="12573" max="12573" width="27.42578125" style="7" customWidth="1"/>
    <col min="12574" max="12574" width="59.5703125" style="7" customWidth="1"/>
    <col min="12575" max="12797" width="10.7109375" style="7"/>
    <col min="12798" max="12798" width="17.28515625" style="7" customWidth="1"/>
    <col min="12799" max="12799" width="58.85546875" style="7" customWidth="1"/>
    <col min="12800" max="12814" width="3.42578125" style="7" customWidth="1"/>
    <col min="12815" max="12815" width="6.42578125" style="7" customWidth="1"/>
    <col min="12816" max="12817" width="14.85546875" style="7" customWidth="1"/>
    <col min="12818" max="12818" width="3.42578125" style="7" customWidth="1"/>
    <col min="12819" max="12819" width="16.85546875" style="7" customWidth="1"/>
    <col min="12820" max="12820" width="41.140625" style="7" customWidth="1"/>
    <col min="12821" max="12821" width="3.5703125" style="7" customWidth="1"/>
    <col min="12822" max="12822" width="15.42578125" style="7" customWidth="1"/>
    <col min="12823" max="12823" width="41.140625" style="7" customWidth="1"/>
    <col min="12824" max="12824" width="3.5703125" style="7" customWidth="1"/>
    <col min="12825" max="12825" width="15.42578125" style="7" customWidth="1"/>
    <col min="12826" max="12826" width="41.140625" style="7" customWidth="1"/>
    <col min="12827" max="12827" width="27.42578125" style="7" customWidth="1"/>
    <col min="12828" max="12828" width="20.5703125" style="7" customWidth="1"/>
    <col min="12829" max="12829" width="27.42578125" style="7" customWidth="1"/>
    <col min="12830" max="12830" width="59.5703125" style="7" customWidth="1"/>
    <col min="12831" max="13053" width="10.7109375" style="7"/>
    <col min="13054" max="13054" width="17.28515625" style="7" customWidth="1"/>
    <col min="13055" max="13055" width="58.85546875" style="7" customWidth="1"/>
    <col min="13056" max="13070" width="3.42578125" style="7" customWidth="1"/>
    <col min="13071" max="13071" width="6.42578125" style="7" customWidth="1"/>
    <col min="13072" max="13073" width="14.85546875" style="7" customWidth="1"/>
    <col min="13074" max="13074" width="3.42578125" style="7" customWidth="1"/>
    <col min="13075" max="13075" width="16.85546875" style="7" customWidth="1"/>
    <col min="13076" max="13076" width="41.140625" style="7" customWidth="1"/>
    <col min="13077" max="13077" width="3.5703125" style="7" customWidth="1"/>
    <col min="13078" max="13078" width="15.42578125" style="7" customWidth="1"/>
    <col min="13079" max="13079" width="41.140625" style="7" customWidth="1"/>
    <col min="13080" max="13080" width="3.5703125" style="7" customWidth="1"/>
    <col min="13081" max="13081" width="15.42578125" style="7" customWidth="1"/>
    <col min="13082" max="13082" width="41.140625" style="7" customWidth="1"/>
    <col min="13083" max="13083" width="27.42578125" style="7" customWidth="1"/>
    <col min="13084" max="13084" width="20.5703125" style="7" customWidth="1"/>
    <col min="13085" max="13085" width="27.42578125" style="7" customWidth="1"/>
    <col min="13086" max="13086" width="59.5703125" style="7" customWidth="1"/>
    <col min="13087" max="13309" width="10.7109375" style="7"/>
    <col min="13310" max="13310" width="17.28515625" style="7" customWidth="1"/>
    <col min="13311" max="13311" width="58.85546875" style="7" customWidth="1"/>
    <col min="13312" max="13326" width="3.42578125" style="7" customWidth="1"/>
    <col min="13327" max="13327" width="6.42578125" style="7" customWidth="1"/>
    <col min="13328" max="13329" width="14.85546875" style="7" customWidth="1"/>
    <col min="13330" max="13330" width="3.42578125" style="7" customWidth="1"/>
    <col min="13331" max="13331" width="16.85546875" style="7" customWidth="1"/>
    <col min="13332" max="13332" width="41.140625" style="7" customWidth="1"/>
    <col min="13333" max="13333" width="3.5703125" style="7" customWidth="1"/>
    <col min="13334" max="13334" width="15.42578125" style="7" customWidth="1"/>
    <col min="13335" max="13335" width="41.140625" style="7" customWidth="1"/>
    <col min="13336" max="13336" width="3.5703125" style="7" customWidth="1"/>
    <col min="13337" max="13337" width="15.42578125" style="7" customWidth="1"/>
    <col min="13338" max="13338" width="41.140625" style="7" customWidth="1"/>
    <col min="13339" max="13339" width="27.42578125" style="7" customWidth="1"/>
    <col min="13340" max="13340" width="20.5703125" style="7" customWidth="1"/>
    <col min="13341" max="13341" width="27.42578125" style="7" customWidth="1"/>
    <col min="13342" max="13342" width="59.5703125" style="7" customWidth="1"/>
    <col min="13343" max="13565" width="10.7109375" style="7"/>
    <col min="13566" max="13566" width="17.28515625" style="7" customWidth="1"/>
    <col min="13567" max="13567" width="58.85546875" style="7" customWidth="1"/>
    <col min="13568" max="13582" width="3.42578125" style="7" customWidth="1"/>
    <col min="13583" max="13583" width="6.42578125" style="7" customWidth="1"/>
    <col min="13584" max="13585" width="14.85546875" style="7" customWidth="1"/>
    <col min="13586" max="13586" width="3.42578125" style="7" customWidth="1"/>
    <col min="13587" max="13587" width="16.85546875" style="7" customWidth="1"/>
    <col min="13588" max="13588" width="41.140625" style="7" customWidth="1"/>
    <col min="13589" max="13589" width="3.5703125" style="7" customWidth="1"/>
    <col min="13590" max="13590" width="15.42578125" style="7" customWidth="1"/>
    <col min="13591" max="13591" width="41.140625" style="7" customWidth="1"/>
    <col min="13592" max="13592" width="3.5703125" style="7" customWidth="1"/>
    <col min="13593" max="13593" width="15.42578125" style="7" customWidth="1"/>
    <col min="13594" max="13594" width="41.140625" style="7" customWidth="1"/>
    <col min="13595" max="13595" width="27.42578125" style="7" customWidth="1"/>
    <col min="13596" max="13596" width="20.5703125" style="7" customWidth="1"/>
    <col min="13597" max="13597" width="27.42578125" style="7" customWidth="1"/>
    <col min="13598" max="13598" width="59.5703125" style="7" customWidth="1"/>
    <col min="13599" max="13821" width="10.7109375" style="7"/>
    <col min="13822" max="13822" width="17.28515625" style="7" customWidth="1"/>
    <col min="13823" max="13823" width="58.85546875" style="7" customWidth="1"/>
    <col min="13824" max="13838" width="3.42578125" style="7" customWidth="1"/>
    <col min="13839" max="13839" width="6.42578125" style="7" customWidth="1"/>
    <col min="13840" max="13841" width="14.85546875" style="7" customWidth="1"/>
    <col min="13842" max="13842" width="3.42578125" style="7" customWidth="1"/>
    <col min="13843" max="13843" width="16.85546875" style="7" customWidth="1"/>
    <col min="13844" max="13844" width="41.140625" style="7" customWidth="1"/>
    <col min="13845" max="13845" width="3.5703125" style="7" customWidth="1"/>
    <col min="13846" max="13846" width="15.42578125" style="7" customWidth="1"/>
    <col min="13847" max="13847" width="41.140625" style="7" customWidth="1"/>
    <col min="13848" max="13848" width="3.5703125" style="7" customWidth="1"/>
    <col min="13849" max="13849" width="15.42578125" style="7" customWidth="1"/>
    <col min="13850" max="13850" width="41.140625" style="7" customWidth="1"/>
    <col min="13851" max="13851" width="27.42578125" style="7" customWidth="1"/>
    <col min="13852" max="13852" width="20.5703125" style="7" customWidth="1"/>
    <col min="13853" max="13853" width="27.42578125" style="7" customWidth="1"/>
    <col min="13854" max="13854" width="59.5703125" style="7" customWidth="1"/>
    <col min="13855" max="14077" width="10.7109375" style="7"/>
    <col min="14078" max="14078" width="17.28515625" style="7" customWidth="1"/>
    <col min="14079" max="14079" width="58.85546875" style="7" customWidth="1"/>
    <col min="14080" max="14094" width="3.42578125" style="7" customWidth="1"/>
    <col min="14095" max="14095" width="6.42578125" style="7" customWidth="1"/>
    <col min="14096" max="14097" width="14.85546875" style="7" customWidth="1"/>
    <col min="14098" max="14098" width="3.42578125" style="7" customWidth="1"/>
    <col min="14099" max="14099" width="16.85546875" style="7" customWidth="1"/>
    <col min="14100" max="14100" width="41.140625" style="7" customWidth="1"/>
    <col min="14101" max="14101" width="3.5703125" style="7" customWidth="1"/>
    <col min="14102" max="14102" width="15.42578125" style="7" customWidth="1"/>
    <col min="14103" max="14103" width="41.140625" style="7" customWidth="1"/>
    <col min="14104" max="14104" width="3.5703125" style="7" customWidth="1"/>
    <col min="14105" max="14105" width="15.42578125" style="7" customWidth="1"/>
    <col min="14106" max="14106" width="41.140625" style="7" customWidth="1"/>
    <col min="14107" max="14107" width="27.42578125" style="7" customWidth="1"/>
    <col min="14108" max="14108" width="20.5703125" style="7" customWidth="1"/>
    <col min="14109" max="14109" width="27.42578125" style="7" customWidth="1"/>
    <col min="14110" max="14110" width="59.5703125" style="7" customWidth="1"/>
    <col min="14111" max="14333" width="10.7109375" style="7"/>
    <col min="14334" max="14334" width="17.28515625" style="7" customWidth="1"/>
    <col min="14335" max="14335" width="58.85546875" style="7" customWidth="1"/>
    <col min="14336" max="14350" width="3.42578125" style="7" customWidth="1"/>
    <col min="14351" max="14351" width="6.42578125" style="7" customWidth="1"/>
    <col min="14352" max="14353" width="14.85546875" style="7" customWidth="1"/>
    <col min="14354" max="14354" width="3.42578125" style="7" customWidth="1"/>
    <col min="14355" max="14355" width="16.85546875" style="7" customWidth="1"/>
    <col min="14356" max="14356" width="41.140625" style="7" customWidth="1"/>
    <col min="14357" max="14357" width="3.5703125" style="7" customWidth="1"/>
    <col min="14358" max="14358" width="15.42578125" style="7" customWidth="1"/>
    <col min="14359" max="14359" width="41.140625" style="7" customWidth="1"/>
    <col min="14360" max="14360" width="3.5703125" style="7" customWidth="1"/>
    <col min="14361" max="14361" width="15.42578125" style="7" customWidth="1"/>
    <col min="14362" max="14362" width="41.140625" style="7" customWidth="1"/>
    <col min="14363" max="14363" width="27.42578125" style="7" customWidth="1"/>
    <col min="14364" max="14364" width="20.5703125" style="7" customWidth="1"/>
    <col min="14365" max="14365" width="27.42578125" style="7" customWidth="1"/>
    <col min="14366" max="14366" width="59.5703125" style="7" customWidth="1"/>
    <col min="14367" max="14589" width="10.7109375" style="7"/>
    <col min="14590" max="14590" width="17.28515625" style="7" customWidth="1"/>
    <col min="14591" max="14591" width="58.85546875" style="7" customWidth="1"/>
    <col min="14592" max="14606" width="3.42578125" style="7" customWidth="1"/>
    <col min="14607" max="14607" width="6.42578125" style="7" customWidth="1"/>
    <col min="14608" max="14609" width="14.85546875" style="7" customWidth="1"/>
    <col min="14610" max="14610" width="3.42578125" style="7" customWidth="1"/>
    <col min="14611" max="14611" width="16.85546875" style="7" customWidth="1"/>
    <col min="14612" max="14612" width="41.140625" style="7" customWidth="1"/>
    <col min="14613" max="14613" width="3.5703125" style="7" customWidth="1"/>
    <col min="14614" max="14614" width="15.42578125" style="7" customWidth="1"/>
    <col min="14615" max="14615" width="41.140625" style="7" customWidth="1"/>
    <col min="14616" max="14616" width="3.5703125" style="7" customWidth="1"/>
    <col min="14617" max="14617" width="15.42578125" style="7" customWidth="1"/>
    <col min="14618" max="14618" width="41.140625" style="7" customWidth="1"/>
    <col min="14619" max="14619" width="27.42578125" style="7" customWidth="1"/>
    <col min="14620" max="14620" width="20.5703125" style="7" customWidth="1"/>
    <col min="14621" max="14621" width="27.42578125" style="7" customWidth="1"/>
    <col min="14622" max="14622" width="59.5703125" style="7" customWidth="1"/>
    <col min="14623" max="14845" width="10.7109375" style="7"/>
    <col min="14846" max="14846" width="17.28515625" style="7" customWidth="1"/>
    <col min="14847" max="14847" width="58.85546875" style="7" customWidth="1"/>
    <col min="14848" max="14862" width="3.42578125" style="7" customWidth="1"/>
    <col min="14863" max="14863" width="6.42578125" style="7" customWidth="1"/>
    <col min="14864" max="14865" width="14.85546875" style="7" customWidth="1"/>
    <col min="14866" max="14866" width="3.42578125" style="7" customWidth="1"/>
    <col min="14867" max="14867" width="16.85546875" style="7" customWidth="1"/>
    <col min="14868" max="14868" width="41.140625" style="7" customWidth="1"/>
    <col min="14869" max="14869" width="3.5703125" style="7" customWidth="1"/>
    <col min="14870" max="14870" width="15.42578125" style="7" customWidth="1"/>
    <col min="14871" max="14871" width="41.140625" style="7" customWidth="1"/>
    <col min="14872" max="14872" width="3.5703125" style="7" customWidth="1"/>
    <col min="14873" max="14873" width="15.42578125" style="7" customWidth="1"/>
    <col min="14874" max="14874" width="41.140625" style="7" customWidth="1"/>
    <col min="14875" max="14875" width="27.42578125" style="7" customWidth="1"/>
    <col min="14876" max="14876" width="20.5703125" style="7" customWidth="1"/>
    <col min="14877" max="14877" width="27.42578125" style="7" customWidth="1"/>
    <col min="14878" max="14878" width="59.5703125" style="7" customWidth="1"/>
    <col min="14879" max="15101" width="10.7109375" style="7"/>
    <col min="15102" max="15102" width="17.28515625" style="7" customWidth="1"/>
    <col min="15103" max="15103" width="58.85546875" style="7" customWidth="1"/>
    <col min="15104" max="15118" width="3.42578125" style="7" customWidth="1"/>
    <col min="15119" max="15119" width="6.42578125" style="7" customWidth="1"/>
    <col min="15120" max="15121" width="14.85546875" style="7" customWidth="1"/>
    <col min="15122" max="15122" width="3.42578125" style="7" customWidth="1"/>
    <col min="15123" max="15123" width="16.85546875" style="7" customWidth="1"/>
    <col min="15124" max="15124" width="41.140625" style="7" customWidth="1"/>
    <col min="15125" max="15125" width="3.5703125" style="7" customWidth="1"/>
    <col min="15126" max="15126" width="15.42578125" style="7" customWidth="1"/>
    <col min="15127" max="15127" width="41.140625" style="7" customWidth="1"/>
    <col min="15128" max="15128" width="3.5703125" style="7" customWidth="1"/>
    <col min="15129" max="15129" width="15.42578125" style="7" customWidth="1"/>
    <col min="15130" max="15130" width="41.140625" style="7" customWidth="1"/>
    <col min="15131" max="15131" width="27.42578125" style="7" customWidth="1"/>
    <col min="15132" max="15132" width="20.5703125" style="7" customWidth="1"/>
    <col min="15133" max="15133" width="27.42578125" style="7" customWidth="1"/>
    <col min="15134" max="15134" width="59.5703125" style="7" customWidth="1"/>
    <col min="15135" max="15357" width="10.7109375" style="7"/>
    <col min="15358" max="15358" width="17.28515625" style="7" customWidth="1"/>
    <col min="15359" max="15359" width="58.85546875" style="7" customWidth="1"/>
    <col min="15360" max="15374" width="3.42578125" style="7" customWidth="1"/>
    <col min="15375" max="15375" width="6.42578125" style="7" customWidth="1"/>
    <col min="15376" max="15377" width="14.85546875" style="7" customWidth="1"/>
    <col min="15378" max="15378" width="3.42578125" style="7" customWidth="1"/>
    <col min="15379" max="15379" width="16.85546875" style="7" customWidth="1"/>
    <col min="15380" max="15380" width="41.140625" style="7" customWidth="1"/>
    <col min="15381" max="15381" width="3.5703125" style="7" customWidth="1"/>
    <col min="15382" max="15382" width="15.42578125" style="7" customWidth="1"/>
    <col min="15383" max="15383" width="41.140625" style="7" customWidth="1"/>
    <col min="15384" max="15384" width="3.5703125" style="7" customWidth="1"/>
    <col min="15385" max="15385" width="15.42578125" style="7" customWidth="1"/>
    <col min="15386" max="15386" width="41.140625" style="7" customWidth="1"/>
    <col min="15387" max="15387" width="27.42578125" style="7" customWidth="1"/>
    <col min="15388" max="15388" width="20.5703125" style="7" customWidth="1"/>
    <col min="15389" max="15389" width="27.42578125" style="7" customWidth="1"/>
    <col min="15390" max="15390" width="59.5703125" style="7" customWidth="1"/>
    <col min="15391" max="15613" width="10.7109375" style="7"/>
    <col min="15614" max="15614" width="17.28515625" style="7" customWidth="1"/>
    <col min="15615" max="15615" width="58.85546875" style="7" customWidth="1"/>
    <col min="15616" max="15630" width="3.42578125" style="7" customWidth="1"/>
    <col min="15631" max="15631" width="6.42578125" style="7" customWidth="1"/>
    <col min="15632" max="15633" width="14.85546875" style="7" customWidth="1"/>
    <col min="15634" max="15634" width="3.42578125" style="7" customWidth="1"/>
    <col min="15635" max="15635" width="16.85546875" style="7" customWidth="1"/>
    <col min="15636" max="15636" width="41.140625" style="7" customWidth="1"/>
    <col min="15637" max="15637" width="3.5703125" style="7" customWidth="1"/>
    <col min="15638" max="15638" width="15.42578125" style="7" customWidth="1"/>
    <col min="15639" max="15639" width="41.140625" style="7" customWidth="1"/>
    <col min="15640" max="15640" width="3.5703125" style="7" customWidth="1"/>
    <col min="15641" max="15641" width="15.42578125" style="7" customWidth="1"/>
    <col min="15642" max="15642" width="41.140625" style="7" customWidth="1"/>
    <col min="15643" max="15643" width="27.42578125" style="7" customWidth="1"/>
    <col min="15644" max="15644" width="20.5703125" style="7" customWidth="1"/>
    <col min="15645" max="15645" width="27.42578125" style="7" customWidth="1"/>
    <col min="15646" max="15646" width="59.5703125" style="7" customWidth="1"/>
    <col min="15647" max="15869" width="10.7109375" style="7"/>
    <col min="15870" max="15870" width="17.28515625" style="7" customWidth="1"/>
    <col min="15871" max="15871" width="58.85546875" style="7" customWidth="1"/>
    <col min="15872" max="15886" width="3.42578125" style="7" customWidth="1"/>
    <col min="15887" max="15887" width="6.42578125" style="7" customWidth="1"/>
    <col min="15888" max="15889" width="14.85546875" style="7" customWidth="1"/>
    <col min="15890" max="15890" width="3.42578125" style="7" customWidth="1"/>
    <col min="15891" max="15891" width="16.85546875" style="7" customWidth="1"/>
    <col min="15892" max="15892" width="41.140625" style="7" customWidth="1"/>
    <col min="15893" max="15893" width="3.5703125" style="7" customWidth="1"/>
    <col min="15894" max="15894" width="15.42578125" style="7" customWidth="1"/>
    <col min="15895" max="15895" width="41.140625" style="7" customWidth="1"/>
    <col min="15896" max="15896" width="3.5703125" style="7" customWidth="1"/>
    <col min="15897" max="15897" width="15.42578125" style="7" customWidth="1"/>
    <col min="15898" max="15898" width="41.140625" style="7" customWidth="1"/>
    <col min="15899" max="15899" width="27.42578125" style="7" customWidth="1"/>
    <col min="15900" max="15900" width="20.5703125" style="7" customWidth="1"/>
    <col min="15901" max="15901" width="27.42578125" style="7" customWidth="1"/>
    <col min="15902" max="15902" width="59.5703125" style="7" customWidth="1"/>
    <col min="15903" max="16125" width="10.7109375" style="7"/>
    <col min="16126" max="16126" width="17.28515625" style="7" customWidth="1"/>
    <col min="16127" max="16127" width="58.85546875" style="7" customWidth="1"/>
    <col min="16128" max="16142" width="3.42578125" style="7" customWidth="1"/>
    <col min="16143" max="16143" width="6.42578125" style="7" customWidth="1"/>
    <col min="16144" max="16145" width="14.85546875" style="7" customWidth="1"/>
    <col min="16146" max="16146" width="3.42578125" style="7" customWidth="1"/>
    <col min="16147" max="16147" width="16.85546875" style="7" customWidth="1"/>
    <col min="16148" max="16148" width="41.140625" style="7" customWidth="1"/>
    <col min="16149" max="16149" width="3.5703125" style="7" customWidth="1"/>
    <col min="16150" max="16150" width="15.42578125" style="7" customWidth="1"/>
    <col min="16151" max="16151" width="41.140625" style="7" customWidth="1"/>
    <col min="16152" max="16152" width="3.5703125" style="7" customWidth="1"/>
    <col min="16153" max="16153" width="15.42578125" style="7" customWidth="1"/>
    <col min="16154" max="16154" width="41.140625" style="7" customWidth="1"/>
    <col min="16155" max="16155" width="27.42578125" style="7" customWidth="1"/>
    <col min="16156" max="16156" width="20.5703125" style="7" customWidth="1"/>
    <col min="16157" max="16157" width="27.42578125" style="7" customWidth="1"/>
    <col min="16158" max="16158" width="59.5703125" style="7" customWidth="1"/>
    <col min="16159" max="16384" width="10.7109375" style="7"/>
  </cols>
  <sheetData>
    <row r="1" spans="1:30" ht="25.5" x14ac:dyDescent="0.2">
      <c r="A1" s="1" t="s">
        <v>61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4"/>
      <c r="U1" s="4"/>
    </row>
    <row r="2" spans="1:30" ht="20.25" customHeight="1" x14ac:dyDescent="0.2">
      <c r="A2" s="8" t="s">
        <v>62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4"/>
      <c r="U2" s="4"/>
    </row>
    <row r="3" spans="1:30" ht="21" customHeight="1" thickBo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2"/>
      <c r="N3" s="2"/>
      <c r="O3" s="2"/>
      <c r="P3" s="2"/>
      <c r="Q3" s="2"/>
      <c r="R3" s="3"/>
      <c r="S3" s="3"/>
      <c r="T3" s="4"/>
      <c r="U3" s="4"/>
    </row>
    <row r="4" spans="1:30" s="10" customFormat="1" ht="18" customHeight="1" thickTop="1" x14ac:dyDescent="0.25">
      <c r="A4" s="186" t="s">
        <v>9</v>
      </c>
      <c r="B4" s="186" t="s">
        <v>10</v>
      </c>
      <c r="C4" s="191" t="s">
        <v>14</v>
      </c>
      <c r="D4" s="192"/>
      <c r="E4" s="192"/>
      <c r="F4" s="192"/>
      <c r="G4" s="192"/>
      <c r="H4" s="193"/>
      <c r="I4" s="193"/>
      <c r="J4" s="193"/>
      <c r="K4" s="193"/>
      <c r="L4" s="193"/>
      <c r="M4" s="191" t="s">
        <v>15</v>
      </c>
      <c r="N4" s="192"/>
      <c r="O4" s="192"/>
      <c r="P4" s="192"/>
      <c r="Q4" s="194" t="s">
        <v>16</v>
      </c>
      <c r="R4" s="196" t="s">
        <v>17</v>
      </c>
      <c r="S4" s="188" t="s">
        <v>18</v>
      </c>
      <c r="T4" s="189"/>
      <c r="U4" s="190"/>
      <c r="V4" s="188" t="s">
        <v>19</v>
      </c>
      <c r="W4" s="189"/>
      <c r="X4" s="190"/>
      <c r="Y4" s="188" t="s">
        <v>20</v>
      </c>
      <c r="Z4" s="189"/>
      <c r="AA4" s="190"/>
      <c r="AB4" s="186" t="s">
        <v>21</v>
      </c>
      <c r="AC4" s="184" t="s">
        <v>8</v>
      </c>
      <c r="AD4" s="186" t="s">
        <v>11</v>
      </c>
    </row>
    <row r="5" spans="1:30" s="10" customFormat="1" ht="43.5" customHeight="1" x14ac:dyDescent="0.2">
      <c r="A5" s="187"/>
      <c r="B5" s="187"/>
      <c r="C5" s="11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1" t="s">
        <v>12</v>
      </c>
      <c r="N5" s="12" t="s">
        <v>13</v>
      </c>
      <c r="O5" s="12" t="s">
        <v>22</v>
      </c>
      <c r="P5" s="12" t="s">
        <v>0</v>
      </c>
      <c r="Q5" s="195"/>
      <c r="R5" s="197"/>
      <c r="S5" s="13" t="s">
        <v>23</v>
      </c>
      <c r="T5" s="14" t="s">
        <v>9</v>
      </c>
      <c r="U5" s="14" t="s">
        <v>10</v>
      </c>
      <c r="V5" s="13" t="s">
        <v>23</v>
      </c>
      <c r="W5" s="14" t="s">
        <v>9</v>
      </c>
      <c r="X5" s="14" t="s">
        <v>10</v>
      </c>
      <c r="Y5" s="13" t="s">
        <v>23</v>
      </c>
      <c r="Z5" s="14" t="s">
        <v>9</v>
      </c>
      <c r="AA5" s="14" t="s">
        <v>10</v>
      </c>
      <c r="AB5" s="187"/>
      <c r="AC5" s="185"/>
      <c r="AD5" s="187"/>
    </row>
    <row r="6" spans="1:30" s="10" customFormat="1" ht="12.75" customHeight="1" x14ac:dyDescent="0.2">
      <c r="A6" s="15" t="s">
        <v>24</v>
      </c>
      <c r="B6" s="16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30"/>
      <c r="R6" s="130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2"/>
    </row>
    <row r="7" spans="1:30" s="20" customFormat="1" x14ac:dyDescent="0.25">
      <c r="A7" s="15" t="s">
        <v>166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69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9"/>
    </row>
    <row r="8" spans="1:30" s="20" customFormat="1" x14ac:dyDescent="0.25">
      <c r="A8" s="32" t="s">
        <v>63</v>
      </c>
      <c r="B8" s="70" t="s">
        <v>64</v>
      </c>
      <c r="C8" s="71" t="s">
        <v>25</v>
      </c>
      <c r="D8" s="23"/>
      <c r="E8" s="23"/>
      <c r="F8" s="23"/>
      <c r="G8" s="23"/>
      <c r="H8" s="23"/>
      <c r="I8" s="23"/>
      <c r="J8" s="23"/>
      <c r="K8" s="23"/>
      <c r="L8" s="26"/>
      <c r="M8" s="71">
        <v>2</v>
      </c>
      <c r="N8" s="23">
        <v>3</v>
      </c>
      <c r="O8" s="23"/>
      <c r="P8" s="24"/>
      <c r="Q8" s="22">
        <v>5</v>
      </c>
      <c r="R8" s="24" t="s">
        <v>27</v>
      </c>
      <c r="S8" s="93"/>
      <c r="T8" s="95"/>
      <c r="U8" s="94"/>
      <c r="V8" s="28"/>
      <c r="W8" s="29"/>
      <c r="X8" s="30"/>
      <c r="Y8" s="93"/>
      <c r="Z8" s="108"/>
      <c r="AA8" s="112"/>
      <c r="AB8" s="28" t="s">
        <v>65</v>
      </c>
      <c r="AC8" s="28" t="s">
        <v>66</v>
      </c>
      <c r="AD8" s="31" t="s">
        <v>67</v>
      </c>
    </row>
    <row r="9" spans="1:30" s="20" customFormat="1" x14ac:dyDescent="0.25">
      <c r="A9" s="33" t="s">
        <v>68</v>
      </c>
      <c r="B9" s="70" t="s">
        <v>69</v>
      </c>
      <c r="C9" s="71" t="s">
        <v>25</v>
      </c>
      <c r="D9" s="23"/>
      <c r="E9" s="23"/>
      <c r="F9" s="23"/>
      <c r="G9" s="23"/>
      <c r="H9" s="23"/>
      <c r="I9" s="23"/>
      <c r="J9" s="23"/>
      <c r="K9" s="23"/>
      <c r="L9" s="26"/>
      <c r="M9" s="71"/>
      <c r="N9" s="23"/>
      <c r="O9" s="23">
        <v>3</v>
      </c>
      <c r="P9" s="24"/>
      <c r="Q9" s="22">
        <v>4</v>
      </c>
      <c r="R9" s="24" t="s">
        <v>26</v>
      </c>
      <c r="S9" s="93"/>
      <c r="T9" s="95"/>
      <c r="U9" s="94"/>
      <c r="V9" s="28"/>
      <c r="W9" s="29"/>
      <c r="X9" s="30"/>
      <c r="Y9" s="93"/>
      <c r="Z9" s="108"/>
      <c r="AA9" s="112"/>
      <c r="AB9" s="114" t="s">
        <v>81</v>
      </c>
      <c r="AC9" s="28" t="s">
        <v>70</v>
      </c>
      <c r="AD9" s="91" t="s">
        <v>171</v>
      </c>
    </row>
    <row r="10" spans="1:30" s="20" customFormat="1" x14ac:dyDescent="0.25">
      <c r="A10" s="32" t="s">
        <v>71</v>
      </c>
      <c r="B10" s="70" t="s">
        <v>72</v>
      </c>
      <c r="C10" s="71"/>
      <c r="D10" s="23" t="s">
        <v>25</v>
      </c>
      <c r="E10" s="23"/>
      <c r="F10" s="23"/>
      <c r="G10" s="23"/>
      <c r="H10" s="23"/>
      <c r="I10" s="23"/>
      <c r="J10" s="23"/>
      <c r="K10" s="23"/>
      <c r="L10" s="26"/>
      <c r="M10" s="71">
        <v>2</v>
      </c>
      <c r="N10" s="23">
        <v>2</v>
      </c>
      <c r="O10" s="23"/>
      <c r="P10" s="24"/>
      <c r="Q10" s="22">
        <v>5</v>
      </c>
      <c r="R10" s="24" t="s">
        <v>27</v>
      </c>
      <c r="S10" s="93"/>
      <c r="T10" s="95"/>
      <c r="U10" s="94"/>
      <c r="V10" s="28"/>
      <c r="W10" s="29"/>
      <c r="X10" s="30"/>
      <c r="Y10" s="93"/>
      <c r="Z10" s="108"/>
      <c r="AA10" s="112"/>
      <c r="AB10" s="28" t="s">
        <v>73</v>
      </c>
      <c r="AC10" s="28" t="s">
        <v>66</v>
      </c>
      <c r="AD10" s="91" t="s">
        <v>168</v>
      </c>
    </row>
    <row r="11" spans="1:30" s="20" customFormat="1" x14ac:dyDescent="0.25">
      <c r="A11" s="33" t="s">
        <v>74</v>
      </c>
      <c r="B11" s="70" t="s">
        <v>75</v>
      </c>
      <c r="C11" s="71"/>
      <c r="D11" s="23" t="s">
        <v>25</v>
      </c>
      <c r="E11" s="23"/>
      <c r="F11" s="23"/>
      <c r="G11" s="23"/>
      <c r="H11" s="23"/>
      <c r="I11" s="23"/>
      <c r="J11" s="23"/>
      <c r="K11" s="23"/>
      <c r="L11" s="26"/>
      <c r="M11" s="71"/>
      <c r="N11" s="23"/>
      <c r="O11" s="23">
        <v>2</v>
      </c>
      <c r="P11" s="24"/>
      <c r="Q11" s="22">
        <v>3</v>
      </c>
      <c r="R11" s="24" t="s">
        <v>26</v>
      </c>
      <c r="S11" s="93"/>
      <c r="T11" s="95"/>
      <c r="U11" s="94"/>
      <c r="V11" s="28"/>
      <c r="W11" s="29"/>
      <c r="X11" s="30"/>
      <c r="Y11" s="93"/>
      <c r="Z11" s="108"/>
      <c r="AA11" s="112"/>
      <c r="AB11" s="28" t="s">
        <v>76</v>
      </c>
      <c r="AC11" s="28" t="s">
        <v>77</v>
      </c>
      <c r="AD11" s="31" t="s">
        <v>78</v>
      </c>
    </row>
    <row r="12" spans="1:30" s="20" customFormat="1" x14ac:dyDescent="0.25">
      <c r="A12" s="32" t="s">
        <v>79</v>
      </c>
      <c r="B12" s="70" t="s">
        <v>80</v>
      </c>
      <c r="C12" s="71"/>
      <c r="D12" s="23"/>
      <c r="E12" s="23"/>
      <c r="F12" s="23"/>
      <c r="G12" s="23"/>
      <c r="H12" s="23" t="s">
        <v>25</v>
      </c>
      <c r="I12" s="23"/>
      <c r="J12" s="23"/>
      <c r="K12" s="23"/>
      <c r="L12" s="26"/>
      <c r="M12" s="71"/>
      <c r="N12" s="23">
        <v>2</v>
      </c>
      <c r="O12" s="23"/>
      <c r="P12" s="24"/>
      <c r="Q12" s="22">
        <v>3</v>
      </c>
      <c r="R12" s="24" t="s">
        <v>26</v>
      </c>
      <c r="S12" s="93"/>
      <c r="T12" s="95"/>
      <c r="U12" s="94"/>
      <c r="V12" s="28"/>
      <c r="W12" s="29"/>
      <c r="X12" s="30"/>
      <c r="Y12" s="93"/>
      <c r="Z12" s="108"/>
      <c r="AA12" s="112"/>
      <c r="AB12" s="72" t="s">
        <v>81</v>
      </c>
      <c r="AC12" s="72" t="s">
        <v>70</v>
      </c>
      <c r="AD12" s="31" t="s">
        <v>82</v>
      </c>
    </row>
    <row r="13" spans="1:30" s="20" customFormat="1" x14ac:dyDescent="0.25">
      <c r="A13" s="33" t="s">
        <v>28</v>
      </c>
      <c r="B13" s="139" t="s">
        <v>176</v>
      </c>
      <c r="C13" s="71"/>
      <c r="D13" s="23"/>
      <c r="E13" s="23"/>
      <c r="F13" s="23"/>
      <c r="G13" s="23"/>
      <c r="H13" s="23"/>
      <c r="I13" s="23"/>
      <c r="J13" s="23"/>
      <c r="K13" s="23" t="s">
        <v>25</v>
      </c>
      <c r="L13" s="26"/>
      <c r="M13" s="71">
        <v>2</v>
      </c>
      <c r="N13" s="23"/>
      <c r="O13" s="23"/>
      <c r="P13" s="24"/>
      <c r="Q13" s="22">
        <v>3</v>
      </c>
      <c r="R13" s="24" t="s">
        <v>26</v>
      </c>
      <c r="S13" s="93"/>
      <c r="T13" s="95"/>
      <c r="U13" s="94"/>
      <c r="V13" s="28"/>
      <c r="W13" s="29"/>
      <c r="X13" s="30"/>
      <c r="Y13" s="93"/>
      <c r="Z13" s="108"/>
      <c r="AA13" s="112"/>
      <c r="AB13" s="28" t="s">
        <v>83</v>
      </c>
      <c r="AC13" s="28" t="s">
        <v>34</v>
      </c>
      <c r="AD13" s="31" t="s">
        <v>29</v>
      </c>
    </row>
    <row r="14" spans="1:30" s="20" customFormat="1" x14ac:dyDescent="0.25">
      <c r="A14" s="148" t="s">
        <v>30</v>
      </c>
      <c r="B14" s="149"/>
      <c r="C14" s="34">
        <f t="shared" ref="C14:L14" si="0">SUMIF(C8:C13,"=x",$M8:$M13)+SUMIF(C8:C13,"=x",$N8:$N13)+SUMIF(C8:C13,"=x",$O8:$O13)+SUMIF(C8:C13,"=x",$P8:$P13)</f>
        <v>8</v>
      </c>
      <c r="D14" s="35">
        <f t="shared" si="0"/>
        <v>6</v>
      </c>
      <c r="E14" s="35">
        <f t="shared" si="0"/>
        <v>0</v>
      </c>
      <c r="F14" s="35">
        <f t="shared" si="0"/>
        <v>0</v>
      </c>
      <c r="G14" s="35">
        <f t="shared" si="0"/>
        <v>0</v>
      </c>
      <c r="H14" s="35">
        <f t="shared" si="0"/>
        <v>2</v>
      </c>
      <c r="I14" s="35">
        <f t="shared" si="0"/>
        <v>0</v>
      </c>
      <c r="J14" s="35">
        <f t="shared" si="0"/>
        <v>0</v>
      </c>
      <c r="K14" s="35">
        <f t="shared" si="0"/>
        <v>2</v>
      </c>
      <c r="L14" s="35">
        <f t="shared" si="0"/>
        <v>0</v>
      </c>
      <c r="M14" s="150">
        <f>SUM(C14:L14)</f>
        <v>18</v>
      </c>
      <c r="N14" s="151"/>
      <c r="O14" s="151"/>
      <c r="P14" s="151"/>
      <c r="Q14" s="151"/>
      <c r="R14" s="152"/>
      <c r="S14" s="59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1"/>
    </row>
    <row r="15" spans="1:30" s="20" customFormat="1" x14ac:dyDescent="0.25">
      <c r="A15" s="156" t="s">
        <v>31</v>
      </c>
      <c r="B15" s="157"/>
      <c r="C15" s="46">
        <f t="shared" ref="C15:L15" si="1">SUMIF(C7:C13,"=x",$Q7:$Q13)</f>
        <v>9</v>
      </c>
      <c r="D15" s="67">
        <f t="shared" si="1"/>
        <v>8</v>
      </c>
      <c r="E15" s="67">
        <f t="shared" si="1"/>
        <v>0</v>
      </c>
      <c r="F15" s="67">
        <f t="shared" si="1"/>
        <v>0</v>
      </c>
      <c r="G15" s="67">
        <f t="shared" si="1"/>
        <v>0</v>
      </c>
      <c r="H15" s="67">
        <f t="shared" si="1"/>
        <v>3</v>
      </c>
      <c r="I15" s="67">
        <f t="shared" si="1"/>
        <v>0</v>
      </c>
      <c r="J15" s="67">
        <f t="shared" si="1"/>
        <v>0</v>
      </c>
      <c r="K15" s="67">
        <f t="shared" si="1"/>
        <v>3</v>
      </c>
      <c r="L15" s="67">
        <f t="shared" si="1"/>
        <v>0</v>
      </c>
      <c r="M15" s="158">
        <f>SUM(C15:L15)</f>
        <v>23</v>
      </c>
      <c r="N15" s="174"/>
      <c r="O15" s="174"/>
      <c r="P15" s="174"/>
      <c r="Q15" s="174"/>
      <c r="R15" s="175"/>
      <c r="S15" s="63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5"/>
    </row>
    <row r="16" spans="1:30" s="20" customFormat="1" x14ac:dyDescent="0.25">
      <c r="A16" s="140" t="s">
        <v>32</v>
      </c>
      <c r="B16" s="141"/>
      <c r="C16" s="52">
        <f t="shared" ref="C16:L16" si="2">SUMPRODUCT(--(C7:C13="x"),--($R7:$R13="K(5)"))</f>
        <v>1</v>
      </c>
      <c r="D16" s="36">
        <f t="shared" si="2"/>
        <v>1</v>
      </c>
      <c r="E16" s="36">
        <f t="shared" si="2"/>
        <v>0</v>
      </c>
      <c r="F16" s="36">
        <f t="shared" si="2"/>
        <v>0</v>
      </c>
      <c r="G16" s="36">
        <f t="shared" si="2"/>
        <v>0</v>
      </c>
      <c r="H16" s="36">
        <f t="shared" si="2"/>
        <v>0</v>
      </c>
      <c r="I16" s="36">
        <f t="shared" si="2"/>
        <v>0</v>
      </c>
      <c r="J16" s="36">
        <f t="shared" si="2"/>
        <v>0</v>
      </c>
      <c r="K16" s="36">
        <f t="shared" si="2"/>
        <v>0</v>
      </c>
      <c r="L16" s="36">
        <f t="shared" si="2"/>
        <v>0</v>
      </c>
      <c r="M16" s="142">
        <f>SUM(C16:L16)</f>
        <v>2</v>
      </c>
      <c r="N16" s="164"/>
      <c r="O16" s="164"/>
      <c r="P16" s="164"/>
      <c r="Q16" s="164"/>
      <c r="R16" s="165"/>
      <c r="S16" s="63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5"/>
    </row>
    <row r="17" spans="1:30" s="20" customFormat="1" x14ac:dyDescent="0.25">
      <c r="A17" s="15" t="s">
        <v>167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0" s="20" customFormat="1" x14ac:dyDescent="0.25">
      <c r="A18" s="32" t="s">
        <v>84</v>
      </c>
      <c r="B18" s="70" t="s">
        <v>85</v>
      </c>
      <c r="C18" s="71" t="s">
        <v>25</v>
      </c>
      <c r="D18" s="23"/>
      <c r="E18" s="23"/>
      <c r="F18" s="23"/>
      <c r="G18" s="23"/>
      <c r="H18" s="23"/>
      <c r="I18" s="23"/>
      <c r="J18" s="23"/>
      <c r="K18" s="23"/>
      <c r="L18" s="26"/>
      <c r="M18" s="71">
        <v>2</v>
      </c>
      <c r="N18" s="23">
        <v>3</v>
      </c>
      <c r="O18" s="23"/>
      <c r="P18" s="26"/>
      <c r="Q18" s="71">
        <v>5</v>
      </c>
      <c r="R18" s="24" t="s">
        <v>27</v>
      </c>
      <c r="S18" s="93"/>
      <c r="T18" s="103"/>
      <c r="U18" s="94"/>
      <c r="V18" s="93"/>
      <c r="W18" s="103"/>
      <c r="X18" s="94"/>
      <c r="Y18" s="93"/>
      <c r="Z18" s="108"/>
      <c r="AA18" s="112"/>
      <c r="AB18" s="73" t="s">
        <v>86</v>
      </c>
      <c r="AC18" s="41" t="s">
        <v>87</v>
      </c>
      <c r="AD18" s="41" t="s">
        <v>88</v>
      </c>
    </row>
    <row r="19" spans="1:30" s="20" customFormat="1" x14ac:dyDescent="0.25">
      <c r="A19" s="32" t="s">
        <v>89</v>
      </c>
      <c r="B19" s="70" t="s">
        <v>90</v>
      </c>
      <c r="C19" s="71"/>
      <c r="D19" s="23" t="s">
        <v>25</v>
      </c>
      <c r="E19" s="23"/>
      <c r="F19" s="23"/>
      <c r="G19" s="23"/>
      <c r="H19" s="23"/>
      <c r="I19" s="23"/>
      <c r="J19" s="23"/>
      <c r="K19" s="23"/>
      <c r="L19" s="26"/>
      <c r="M19" s="71">
        <v>2</v>
      </c>
      <c r="N19" s="23">
        <v>3</v>
      </c>
      <c r="O19" s="23"/>
      <c r="P19" s="26"/>
      <c r="Q19" s="71">
        <v>5</v>
      </c>
      <c r="R19" s="24" t="s">
        <v>27</v>
      </c>
      <c r="S19" s="93"/>
      <c r="T19" s="103"/>
      <c r="U19" s="94"/>
      <c r="V19" s="93"/>
      <c r="W19" s="103"/>
      <c r="X19" s="94"/>
      <c r="Y19" s="93"/>
      <c r="Z19" s="108"/>
      <c r="AA19" s="112"/>
      <c r="AB19" s="73" t="s">
        <v>86</v>
      </c>
      <c r="AC19" s="41" t="s">
        <v>87</v>
      </c>
      <c r="AD19" s="41" t="s">
        <v>91</v>
      </c>
    </row>
    <row r="20" spans="1:30" s="20" customFormat="1" x14ac:dyDescent="0.25">
      <c r="A20" s="43" t="s">
        <v>92</v>
      </c>
      <c r="B20" s="70" t="s">
        <v>93</v>
      </c>
      <c r="C20" s="71"/>
      <c r="D20" s="23"/>
      <c r="E20" s="23" t="s">
        <v>25</v>
      </c>
      <c r="F20" s="23"/>
      <c r="G20" s="23"/>
      <c r="H20" s="23"/>
      <c r="I20" s="23"/>
      <c r="J20" s="23"/>
      <c r="K20" s="23"/>
      <c r="L20" s="26"/>
      <c r="M20" s="71">
        <v>4</v>
      </c>
      <c r="N20" s="23">
        <v>2</v>
      </c>
      <c r="O20" s="23"/>
      <c r="P20" s="26"/>
      <c r="Q20" s="71">
        <v>9</v>
      </c>
      <c r="R20" s="24" t="s">
        <v>27</v>
      </c>
      <c r="S20" s="93"/>
      <c r="T20" s="103"/>
      <c r="U20" s="94"/>
      <c r="V20" s="93"/>
      <c r="W20" s="103"/>
      <c r="X20" s="94"/>
      <c r="Y20" s="93"/>
      <c r="Z20" s="108"/>
      <c r="AA20" s="112"/>
      <c r="AB20" s="74" t="s">
        <v>94</v>
      </c>
      <c r="AC20" s="72" t="s">
        <v>70</v>
      </c>
      <c r="AD20" s="42" t="s">
        <v>95</v>
      </c>
    </row>
    <row r="21" spans="1:30" s="20" customFormat="1" x14ac:dyDescent="0.25">
      <c r="A21" s="32" t="s">
        <v>96</v>
      </c>
      <c r="B21" s="75" t="s">
        <v>97</v>
      </c>
      <c r="C21" s="76"/>
      <c r="D21" s="77"/>
      <c r="E21" s="77" t="s">
        <v>25</v>
      </c>
      <c r="F21" s="77"/>
      <c r="G21" s="77"/>
      <c r="H21" s="77"/>
      <c r="I21" s="77"/>
      <c r="J21" s="77"/>
      <c r="K21" s="77"/>
      <c r="L21" s="78"/>
      <c r="M21" s="76">
        <v>2</v>
      </c>
      <c r="N21" s="77"/>
      <c r="O21" s="77"/>
      <c r="P21" s="78"/>
      <c r="Q21" s="76">
        <v>2</v>
      </c>
      <c r="R21" s="24" t="s">
        <v>27</v>
      </c>
      <c r="S21" s="93"/>
      <c r="T21" s="103"/>
      <c r="U21" s="94"/>
      <c r="V21" s="93"/>
      <c r="W21" s="103"/>
      <c r="X21" s="94"/>
      <c r="Y21" s="93"/>
      <c r="Z21" s="108"/>
      <c r="AA21" s="112"/>
      <c r="AB21" s="79" t="s">
        <v>98</v>
      </c>
      <c r="AC21" s="41" t="s">
        <v>87</v>
      </c>
      <c r="AD21" s="31" t="s">
        <v>99</v>
      </c>
    </row>
    <row r="22" spans="1:30" s="20" customFormat="1" x14ac:dyDescent="0.25">
      <c r="A22" s="32" t="s">
        <v>100</v>
      </c>
      <c r="B22" s="70" t="s">
        <v>101</v>
      </c>
      <c r="C22" s="71"/>
      <c r="D22" s="23"/>
      <c r="E22" s="23"/>
      <c r="F22" s="23" t="s">
        <v>25</v>
      </c>
      <c r="G22" s="23"/>
      <c r="H22" s="23"/>
      <c r="I22" s="23"/>
      <c r="J22" s="23"/>
      <c r="K22" s="23"/>
      <c r="L22" s="26"/>
      <c r="M22" s="71">
        <v>4</v>
      </c>
      <c r="N22" s="23">
        <v>2</v>
      </c>
      <c r="O22" s="23"/>
      <c r="P22" s="26"/>
      <c r="Q22" s="71">
        <v>9</v>
      </c>
      <c r="R22" s="24" t="s">
        <v>27</v>
      </c>
      <c r="S22" s="96"/>
      <c r="T22" s="104"/>
      <c r="U22" s="99"/>
      <c r="V22" s="93"/>
      <c r="W22" s="103"/>
      <c r="X22" s="94"/>
      <c r="Y22" s="93"/>
      <c r="Z22" s="108"/>
      <c r="AA22" s="112"/>
      <c r="AB22" s="79" t="s">
        <v>102</v>
      </c>
      <c r="AC22" s="72" t="s">
        <v>70</v>
      </c>
      <c r="AD22" s="49" t="s">
        <v>103</v>
      </c>
    </row>
    <row r="23" spans="1:30" s="20" customFormat="1" x14ac:dyDescent="0.25">
      <c r="A23" s="32" t="s">
        <v>104</v>
      </c>
      <c r="B23" s="70" t="s">
        <v>105</v>
      </c>
      <c r="C23" s="71"/>
      <c r="D23" s="23"/>
      <c r="E23" s="23"/>
      <c r="F23" s="23" t="s">
        <v>25</v>
      </c>
      <c r="G23" s="23"/>
      <c r="H23" s="23"/>
      <c r="I23" s="23"/>
      <c r="J23" s="23"/>
      <c r="K23" s="23"/>
      <c r="L23" s="26"/>
      <c r="M23" s="71"/>
      <c r="N23" s="23">
        <v>2</v>
      </c>
      <c r="O23" s="23"/>
      <c r="P23" s="26"/>
      <c r="Q23" s="71">
        <v>3</v>
      </c>
      <c r="R23" s="24" t="s">
        <v>26</v>
      </c>
      <c r="S23" s="96" t="s">
        <v>33</v>
      </c>
      <c r="T23" s="80" t="s">
        <v>92</v>
      </c>
      <c r="U23" s="99" t="s">
        <v>93</v>
      </c>
      <c r="V23" s="93"/>
      <c r="W23" s="103"/>
      <c r="X23" s="94"/>
      <c r="Y23" s="93"/>
      <c r="Z23" s="108"/>
      <c r="AA23" s="112"/>
      <c r="AB23" s="72" t="s">
        <v>81</v>
      </c>
      <c r="AC23" s="72" t="s">
        <v>70</v>
      </c>
      <c r="AD23" s="31" t="s">
        <v>106</v>
      </c>
    </row>
    <row r="24" spans="1:30" s="20" customFormat="1" x14ac:dyDescent="0.25">
      <c r="A24" s="32" t="s">
        <v>107</v>
      </c>
      <c r="B24" s="70" t="s">
        <v>108</v>
      </c>
      <c r="C24" s="71"/>
      <c r="D24" s="23"/>
      <c r="E24" s="23"/>
      <c r="F24" s="81"/>
      <c r="G24" s="23" t="s">
        <v>25</v>
      </c>
      <c r="H24" s="23"/>
      <c r="I24" s="23"/>
      <c r="J24" s="23"/>
      <c r="K24" s="23"/>
      <c r="L24" s="26"/>
      <c r="M24" s="71"/>
      <c r="N24" s="23"/>
      <c r="O24" s="23">
        <v>2</v>
      </c>
      <c r="P24" s="26"/>
      <c r="Q24" s="71">
        <v>3</v>
      </c>
      <c r="R24" s="24" t="s">
        <v>26</v>
      </c>
      <c r="S24" s="96"/>
      <c r="T24" s="104"/>
      <c r="U24" s="99"/>
      <c r="V24" s="93"/>
      <c r="W24" s="103"/>
      <c r="X24" s="94"/>
      <c r="Y24" s="93"/>
      <c r="Z24" s="108"/>
      <c r="AA24" s="112"/>
      <c r="AB24" s="72" t="s">
        <v>81</v>
      </c>
      <c r="AC24" s="28" t="s">
        <v>70</v>
      </c>
      <c r="AD24" s="31" t="s">
        <v>109</v>
      </c>
    </row>
    <row r="25" spans="1:30" s="20" customFormat="1" x14ac:dyDescent="0.25">
      <c r="A25" s="32" t="s">
        <v>110</v>
      </c>
      <c r="B25" s="70" t="s">
        <v>111</v>
      </c>
      <c r="C25" s="71"/>
      <c r="D25" s="23"/>
      <c r="E25" s="23"/>
      <c r="F25" s="23"/>
      <c r="G25" s="23" t="s">
        <v>25</v>
      </c>
      <c r="H25" s="23"/>
      <c r="I25" s="23"/>
      <c r="J25" s="23"/>
      <c r="K25" s="23"/>
      <c r="L25" s="26"/>
      <c r="M25" s="71">
        <v>1</v>
      </c>
      <c r="N25" s="23">
        <v>1</v>
      </c>
      <c r="O25" s="23"/>
      <c r="P25" s="26"/>
      <c r="Q25" s="71">
        <v>3</v>
      </c>
      <c r="R25" s="24" t="s">
        <v>27</v>
      </c>
      <c r="S25" s="96" t="s">
        <v>33</v>
      </c>
      <c r="T25" s="82" t="s">
        <v>100</v>
      </c>
      <c r="U25" s="99" t="s">
        <v>101</v>
      </c>
      <c r="V25" s="93"/>
      <c r="W25" s="103"/>
      <c r="X25" s="94"/>
      <c r="Y25" s="93"/>
      <c r="Z25" s="108"/>
      <c r="AA25" s="112"/>
      <c r="AB25" s="83" t="s">
        <v>112</v>
      </c>
      <c r="AC25" s="28" t="s">
        <v>66</v>
      </c>
      <c r="AD25" s="84" t="s">
        <v>113</v>
      </c>
    </row>
    <row r="26" spans="1:30" s="20" customFormat="1" x14ac:dyDescent="0.25">
      <c r="A26" s="32" t="s">
        <v>114</v>
      </c>
      <c r="B26" s="70" t="s">
        <v>115</v>
      </c>
      <c r="C26" s="71"/>
      <c r="D26" s="23"/>
      <c r="E26" s="23"/>
      <c r="F26" s="23"/>
      <c r="G26" s="23" t="s">
        <v>25</v>
      </c>
      <c r="H26" s="23"/>
      <c r="I26" s="23"/>
      <c r="J26" s="23"/>
      <c r="K26" s="23"/>
      <c r="L26" s="26"/>
      <c r="M26" s="71">
        <v>2</v>
      </c>
      <c r="N26" s="23"/>
      <c r="O26" s="23"/>
      <c r="P26" s="26"/>
      <c r="Q26" s="71">
        <v>2</v>
      </c>
      <c r="R26" s="24" t="s">
        <v>27</v>
      </c>
      <c r="S26" s="96"/>
      <c r="T26" s="104"/>
      <c r="U26" s="99"/>
      <c r="V26" s="93"/>
      <c r="W26" s="103"/>
      <c r="X26" s="94"/>
      <c r="Y26" s="93"/>
      <c r="Z26" s="108"/>
      <c r="AA26" s="112"/>
      <c r="AB26" s="79" t="s">
        <v>116</v>
      </c>
      <c r="AC26" s="79" t="s">
        <v>70</v>
      </c>
      <c r="AD26" s="31" t="s">
        <v>117</v>
      </c>
    </row>
    <row r="27" spans="1:30" s="20" customFormat="1" x14ac:dyDescent="0.25">
      <c r="A27" s="45" t="s">
        <v>118</v>
      </c>
      <c r="B27" s="70" t="s">
        <v>119</v>
      </c>
      <c r="C27" s="71"/>
      <c r="D27" s="23"/>
      <c r="E27" s="23"/>
      <c r="F27" s="81"/>
      <c r="G27" s="23"/>
      <c r="H27" s="23" t="s">
        <v>25</v>
      </c>
      <c r="I27" s="23"/>
      <c r="J27" s="23"/>
      <c r="K27" s="23"/>
      <c r="L27" s="26"/>
      <c r="M27" s="71">
        <v>4</v>
      </c>
      <c r="N27" s="23">
        <v>2</v>
      </c>
      <c r="O27" s="23"/>
      <c r="P27" s="26"/>
      <c r="Q27" s="71">
        <v>9</v>
      </c>
      <c r="R27" s="24" t="s">
        <v>27</v>
      </c>
      <c r="S27" s="96"/>
      <c r="T27" s="104"/>
      <c r="U27" s="99"/>
      <c r="V27" s="93"/>
      <c r="W27" s="103"/>
      <c r="X27" s="94"/>
      <c r="Y27" s="93"/>
      <c r="Z27" s="108"/>
      <c r="AA27" s="112"/>
      <c r="AB27" s="83" t="s">
        <v>120</v>
      </c>
      <c r="AC27" s="72" t="s">
        <v>70</v>
      </c>
      <c r="AD27" s="49" t="s">
        <v>121</v>
      </c>
    </row>
    <row r="28" spans="1:30" s="20" customFormat="1" x14ac:dyDescent="0.25">
      <c r="A28" s="32" t="s">
        <v>122</v>
      </c>
      <c r="B28" s="70" t="s">
        <v>123</v>
      </c>
      <c r="C28" s="71"/>
      <c r="D28" s="23"/>
      <c r="E28" s="23"/>
      <c r="F28" s="81"/>
      <c r="G28" s="23"/>
      <c r="H28" s="23"/>
      <c r="I28" s="23" t="s">
        <v>25</v>
      </c>
      <c r="J28" s="23"/>
      <c r="K28" s="23"/>
      <c r="L28" s="26"/>
      <c r="M28" s="71">
        <v>1</v>
      </c>
      <c r="N28" s="23">
        <v>1</v>
      </c>
      <c r="O28" s="23"/>
      <c r="P28" s="26"/>
      <c r="Q28" s="71">
        <v>3</v>
      </c>
      <c r="R28" s="24" t="s">
        <v>27</v>
      </c>
      <c r="S28" s="93"/>
      <c r="T28" s="103"/>
      <c r="U28" s="94"/>
      <c r="V28" s="93"/>
      <c r="W28" s="103"/>
      <c r="X28" s="94"/>
      <c r="Y28" s="93"/>
      <c r="Z28" s="108"/>
      <c r="AA28" s="112"/>
      <c r="AB28" s="83" t="s">
        <v>124</v>
      </c>
      <c r="AC28" s="72" t="s">
        <v>70</v>
      </c>
      <c r="AD28" s="31" t="s">
        <v>125</v>
      </c>
    </row>
    <row r="29" spans="1:30" s="20" customFormat="1" x14ac:dyDescent="0.25">
      <c r="A29" s="32" t="s">
        <v>126</v>
      </c>
      <c r="B29" s="70" t="s">
        <v>127</v>
      </c>
      <c r="C29" s="71"/>
      <c r="D29" s="23"/>
      <c r="E29" s="23"/>
      <c r="F29" s="81"/>
      <c r="G29" s="23"/>
      <c r="H29" s="23"/>
      <c r="I29" s="23" t="s">
        <v>25</v>
      </c>
      <c r="J29" s="23"/>
      <c r="K29" s="23"/>
      <c r="L29" s="26"/>
      <c r="M29" s="71">
        <v>2</v>
      </c>
      <c r="N29" s="23"/>
      <c r="O29" s="23"/>
      <c r="P29" s="26"/>
      <c r="Q29" s="71">
        <v>3</v>
      </c>
      <c r="R29" s="24" t="s">
        <v>27</v>
      </c>
      <c r="S29" s="93"/>
      <c r="T29" s="103"/>
      <c r="U29" s="94"/>
      <c r="V29" s="93"/>
      <c r="W29" s="103"/>
      <c r="X29" s="94"/>
      <c r="Y29" s="93"/>
      <c r="Z29" s="108"/>
      <c r="AA29" s="112"/>
      <c r="AB29" s="73" t="s">
        <v>86</v>
      </c>
      <c r="AC29" s="41" t="s">
        <v>87</v>
      </c>
      <c r="AD29" s="32" t="s">
        <v>128</v>
      </c>
    </row>
    <row r="30" spans="1:30" s="20" customFormat="1" x14ac:dyDescent="0.25">
      <c r="A30" s="92" t="s">
        <v>170</v>
      </c>
      <c r="B30" s="70" t="s">
        <v>129</v>
      </c>
      <c r="C30" s="71"/>
      <c r="D30" s="23"/>
      <c r="E30" s="23"/>
      <c r="F30" s="23"/>
      <c r="G30" s="23"/>
      <c r="H30" s="85"/>
      <c r="I30" s="23" t="s">
        <v>25</v>
      </c>
      <c r="J30" s="23"/>
      <c r="K30" s="23"/>
      <c r="L30" s="26"/>
      <c r="M30" s="71"/>
      <c r="N30" s="23">
        <v>2</v>
      </c>
      <c r="O30" s="23"/>
      <c r="P30" s="26"/>
      <c r="Q30" s="71">
        <v>3</v>
      </c>
      <c r="R30" s="24" t="s">
        <v>26</v>
      </c>
      <c r="S30" s="93" t="s">
        <v>33</v>
      </c>
      <c r="T30" s="82" t="s">
        <v>104</v>
      </c>
      <c r="U30" s="100" t="s">
        <v>105</v>
      </c>
      <c r="V30" s="93" t="s">
        <v>33</v>
      </c>
      <c r="W30" s="87" t="s">
        <v>118</v>
      </c>
      <c r="X30" s="94" t="s">
        <v>119</v>
      </c>
      <c r="Y30" s="93"/>
      <c r="Z30" s="108"/>
      <c r="AA30" s="112"/>
      <c r="AB30" s="72" t="s">
        <v>81</v>
      </c>
      <c r="AC30" s="72" t="s">
        <v>70</v>
      </c>
      <c r="AD30" s="31" t="s">
        <v>130</v>
      </c>
    </row>
    <row r="31" spans="1:30" s="20" customFormat="1" x14ac:dyDescent="0.25">
      <c r="A31" s="32" t="s">
        <v>131</v>
      </c>
      <c r="B31" s="70" t="s">
        <v>132</v>
      </c>
      <c r="C31" s="71"/>
      <c r="D31" s="23"/>
      <c r="E31" s="23"/>
      <c r="F31" s="23"/>
      <c r="G31" s="23"/>
      <c r="H31" s="23"/>
      <c r="I31" s="23" t="s">
        <v>25</v>
      </c>
      <c r="J31" s="23"/>
      <c r="K31" s="23"/>
      <c r="L31" s="26"/>
      <c r="M31" s="71"/>
      <c r="N31" s="23">
        <v>2</v>
      </c>
      <c r="O31" s="23"/>
      <c r="P31" s="26"/>
      <c r="Q31" s="71">
        <v>3</v>
      </c>
      <c r="R31" s="24" t="s">
        <v>26</v>
      </c>
      <c r="S31" s="97"/>
      <c r="T31" s="105"/>
      <c r="U31" s="101"/>
      <c r="V31" s="97"/>
      <c r="W31" s="105"/>
      <c r="X31" s="101"/>
      <c r="Y31" s="93"/>
      <c r="Z31" s="108"/>
      <c r="AA31" s="112"/>
      <c r="AB31" s="79" t="s">
        <v>102</v>
      </c>
      <c r="AC31" s="72" t="s">
        <v>70</v>
      </c>
      <c r="AD31" s="31" t="s">
        <v>133</v>
      </c>
    </row>
    <row r="32" spans="1:30" s="20" customFormat="1" x14ac:dyDescent="0.25">
      <c r="A32" s="32" t="s">
        <v>134</v>
      </c>
      <c r="B32" s="70" t="s">
        <v>135</v>
      </c>
      <c r="C32" s="71"/>
      <c r="D32" s="23"/>
      <c r="E32" s="23"/>
      <c r="F32" s="23"/>
      <c r="G32" s="23"/>
      <c r="H32" s="23"/>
      <c r="I32" s="23"/>
      <c r="J32" s="23" t="s">
        <v>25</v>
      </c>
      <c r="K32" s="23"/>
      <c r="L32" s="26"/>
      <c r="M32" s="71">
        <v>4</v>
      </c>
      <c r="N32" s="23">
        <v>2</v>
      </c>
      <c r="O32" s="23"/>
      <c r="P32" s="26"/>
      <c r="Q32" s="71">
        <v>6</v>
      </c>
      <c r="R32" s="24" t="s">
        <v>27</v>
      </c>
      <c r="S32" s="93" t="s">
        <v>33</v>
      </c>
      <c r="T32" s="103" t="s">
        <v>71</v>
      </c>
      <c r="U32" s="94" t="s">
        <v>72</v>
      </c>
      <c r="V32" s="93" t="s">
        <v>33</v>
      </c>
      <c r="W32" s="103" t="s">
        <v>110</v>
      </c>
      <c r="X32" s="94" t="s">
        <v>111</v>
      </c>
      <c r="Y32" s="93"/>
      <c r="Z32" s="108"/>
      <c r="AA32" s="112"/>
      <c r="AB32" s="41" t="s">
        <v>136</v>
      </c>
      <c r="AC32" s="41" t="s">
        <v>77</v>
      </c>
      <c r="AD32" s="31" t="s">
        <v>137</v>
      </c>
    </row>
    <row r="33" spans="1:30" s="20" customFormat="1" x14ac:dyDescent="0.25">
      <c r="A33" s="32" t="s">
        <v>138</v>
      </c>
      <c r="B33" s="32" t="s">
        <v>139</v>
      </c>
      <c r="C33" s="71"/>
      <c r="D33" s="23"/>
      <c r="E33" s="23"/>
      <c r="F33" s="81"/>
      <c r="G33" s="23"/>
      <c r="H33" s="23"/>
      <c r="I33" s="23"/>
      <c r="J33" s="23"/>
      <c r="K33" s="23" t="s">
        <v>25</v>
      </c>
      <c r="L33" s="26"/>
      <c r="M33" s="71">
        <v>2</v>
      </c>
      <c r="N33" s="23"/>
      <c r="O33" s="23"/>
      <c r="P33" s="26"/>
      <c r="Q33" s="71">
        <v>3</v>
      </c>
      <c r="R33" s="24" t="s">
        <v>27</v>
      </c>
      <c r="S33" s="93" t="s">
        <v>33</v>
      </c>
      <c r="T33" s="103" t="s">
        <v>126</v>
      </c>
      <c r="U33" s="94" t="s">
        <v>127</v>
      </c>
      <c r="V33" s="93"/>
      <c r="W33" s="103"/>
      <c r="X33" s="94"/>
      <c r="Y33" s="93"/>
      <c r="Z33" s="108"/>
      <c r="AA33" s="112"/>
      <c r="AB33" s="41" t="s">
        <v>140</v>
      </c>
      <c r="AC33" s="28" t="s">
        <v>66</v>
      </c>
      <c r="AD33" s="41" t="s">
        <v>141</v>
      </c>
    </row>
    <row r="34" spans="1:30" s="20" customFormat="1" x14ac:dyDescent="0.25">
      <c r="A34" s="32" t="s">
        <v>142</v>
      </c>
      <c r="B34" s="70" t="s">
        <v>143</v>
      </c>
      <c r="C34" s="71"/>
      <c r="D34" s="23"/>
      <c r="E34" s="23"/>
      <c r="F34" s="23"/>
      <c r="H34" s="23"/>
      <c r="I34" s="23"/>
      <c r="J34" s="23"/>
      <c r="K34" s="23" t="s">
        <v>25</v>
      </c>
      <c r="L34" s="26"/>
      <c r="M34" s="71">
        <v>2</v>
      </c>
      <c r="N34" s="23"/>
      <c r="O34" s="23"/>
      <c r="P34" s="26"/>
      <c r="Q34" s="71">
        <v>3</v>
      </c>
      <c r="R34" s="24" t="s">
        <v>27</v>
      </c>
      <c r="S34" s="98"/>
      <c r="T34" s="106"/>
      <c r="U34" s="102"/>
      <c r="V34" s="93"/>
      <c r="W34" s="103"/>
      <c r="X34" s="94"/>
      <c r="Y34" s="93"/>
      <c r="Z34" s="108"/>
      <c r="AA34" s="112"/>
      <c r="AB34" s="41" t="s">
        <v>144</v>
      </c>
      <c r="AC34" s="28" t="s">
        <v>66</v>
      </c>
      <c r="AD34" s="31" t="s">
        <v>145</v>
      </c>
    </row>
    <row r="35" spans="1:30" s="20" customFormat="1" x14ac:dyDescent="0.25">
      <c r="A35" s="32" t="s">
        <v>146</v>
      </c>
      <c r="B35" s="70" t="s">
        <v>147</v>
      </c>
      <c r="C35" s="71"/>
      <c r="D35" s="23"/>
      <c r="E35" s="23"/>
      <c r="F35" s="23"/>
      <c r="G35" s="23"/>
      <c r="H35" s="23"/>
      <c r="I35" s="23"/>
      <c r="J35" s="23"/>
      <c r="K35" s="23" t="s">
        <v>25</v>
      </c>
      <c r="L35" s="26"/>
      <c r="M35" s="71"/>
      <c r="N35" s="23">
        <v>2</v>
      </c>
      <c r="O35" s="23"/>
      <c r="P35" s="24"/>
      <c r="Q35" s="22">
        <v>2</v>
      </c>
      <c r="R35" s="24" t="s">
        <v>26</v>
      </c>
      <c r="S35" s="93" t="s">
        <v>33</v>
      </c>
      <c r="T35" s="103" t="s">
        <v>148</v>
      </c>
      <c r="U35" s="94" t="s">
        <v>149</v>
      </c>
      <c r="V35" s="93"/>
      <c r="W35" s="103"/>
      <c r="X35" s="94"/>
      <c r="Y35" s="93"/>
      <c r="Z35" s="108"/>
      <c r="AA35" s="112"/>
      <c r="AB35" s="72" t="s">
        <v>150</v>
      </c>
      <c r="AC35" s="72" t="s">
        <v>70</v>
      </c>
      <c r="AD35" s="31" t="s">
        <v>151</v>
      </c>
    </row>
    <row r="36" spans="1:30" s="20" customFormat="1" x14ac:dyDescent="0.25">
      <c r="A36" s="148" t="s">
        <v>30</v>
      </c>
      <c r="B36" s="149"/>
      <c r="C36" s="34">
        <f t="shared" ref="C36:L36" si="3">SUMIF(C18:C35,"=x",$M18:$M35)+SUMIF(C18:C35,"=x",$N18:$N35)+SUMIF(C18:C35,"=x",$O18:$O35)+SUMIF(C18:C35,"=x",$P18:$P35)</f>
        <v>5</v>
      </c>
      <c r="D36" s="35">
        <f t="shared" si="3"/>
        <v>5</v>
      </c>
      <c r="E36" s="35">
        <f t="shared" si="3"/>
        <v>8</v>
      </c>
      <c r="F36" s="35">
        <f t="shared" si="3"/>
        <v>8</v>
      </c>
      <c r="G36" s="35">
        <f t="shared" si="3"/>
        <v>6</v>
      </c>
      <c r="H36" s="35">
        <f t="shared" si="3"/>
        <v>6</v>
      </c>
      <c r="I36" s="35">
        <f t="shared" si="3"/>
        <v>8</v>
      </c>
      <c r="J36" s="35">
        <f t="shared" si="3"/>
        <v>6</v>
      </c>
      <c r="K36" s="35">
        <f t="shared" si="3"/>
        <v>6</v>
      </c>
      <c r="L36" s="35">
        <f t="shared" si="3"/>
        <v>0</v>
      </c>
      <c r="M36" s="150">
        <f>SUM(C36:L36)</f>
        <v>58</v>
      </c>
      <c r="N36" s="151"/>
      <c r="O36" s="151"/>
      <c r="P36" s="151"/>
      <c r="Q36" s="151"/>
      <c r="R36" s="152"/>
      <c r="S36" s="153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5"/>
    </row>
    <row r="37" spans="1:30" s="20" customFormat="1" x14ac:dyDescent="0.25">
      <c r="A37" s="156" t="s">
        <v>31</v>
      </c>
      <c r="B37" s="157"/>
      <c r="C37" s="46">
        <f t="shared" ref="C37:L37" si="4">SUMIF(C18:C35,"=x",$Q18:$Q35)</f>
        <v>5</v>
      </c>
      <c r="D37" s="67">
        <f t="shared" si="4"/>
        <v>5</v>
      </c>
      <c r="E37" s="67">
        <f t="shared" si="4"/>
        <v>11</v>
      </c>
      <c r="F37" s="67">
        <f t="shared" si="4"/>
        <v>12</v>
      </c>
      <c r="G37" s="67">
        <f t="shared" si="4"/>
        <v>8</v>
      </c>
      <c r="H37" s="67">
        <f t="shared" si="4"/>
        <v>9</v>
      </c>
      <c r="I37" s="67">
        <f t="shared" si="4"/>
        <v>12</v>
      </c>
      <c r="J37" s="67">
        <f t="shared" si="4"/>
        <v>6</v>
      </c>
      <c r="K37" s="67">
        <f t="shared" si="4"/>
        <v>8</v>
      </c>
      <c r="L37" s="67">
        <f t="shared" si="4"/>
        <v>0</v>
      </c>
      <c r="M37" s="158">
        <f>SUM(C37:L37)</f>
        <v>76</v>
      </c>
      <c r="N37" s="174"/>
      <c r="O37" s="174"/>
      <c r="P37" s="174"/>
      <c r="Q37" s="174"/>
      <c r="R37" s="175"/>
      <c r="S37" s="161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3"/>
    </row>
    <row r="38" spans="1:30" s="20" customFormat="1" x14ac:dyDescent="0.25">
      <c r="A38" s="140" t="s">
        <v>32</v>
      </c>
      <c r="B38" s="141"/>
      <c r="C38" s="47">
        <f t="shared" ref="C38:L38" si="5">SUMPRODUCT(--(C18:C35="x"),--($R18:$R35="K(5)"))</f>
        <v>1</v>
      </c>
      <c r="D38" s="48">
        <f t="shared" si="5"/>
        <v>1</v>
      </c>
      <c r="E38" s="48">
        <f t="shared" si="5"/>
        <v>2</v>
      </c>
      <c r="F38" s="48">
        <f t="shared" si="5"/>
        <v>1</v>
      </c>
      <c r="G38" s="48">
        <f t="shared" si="5"/>
        <v>2</v>
      </c>
      <c r="H38" s="48">
        <f t="shared" si="5"/>
        <v>1</v>
      </c>
      <c r="I38" s="48">
        <f t="shared" si="5"/>
        <v>2</v>
      </c>
      <c r="J38" s="48">
        <f t="shared" si="5"/>
        <v>1</v>
      </c>
      <c r="K38" s="48">
        <f t="shared" si="5"/>
        <v>2</v>
      </c>
      <c r="L38" s="48">
        <f t="shared" si="5"/>
        <v>0</v>
      </c>
      <c r="M38" s="181">
        <f>SUM(C38:L38)</f>
        <v>13</v>
      </c>
      <c r="N38" s="182"/>
      <c r="O38" s="182"/>
      <c r="P38" s="182"/>
      <c r="Q38" s="182"/>
      <c r="R38" s="183"/>
      <c r="S38" s="161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3"/>
    </row>
    <row r="39" spans="1:30" s="20" customFormat="1" x14ac:dyDescent="0.25">
      <c r="A39" s="176" t="s">
        <v>35</v>
      </c>
      <c r="B39" s="177"/>
      <c r="C39" s="67">
        <f t="shared" ref="C39:L39" si="6">SUMIF($A4:$A38,$A37,C4:C38)</f>
        <v>14</v>
      </c>
      <c r="D39" s="67">
        <f t="shared" si="6"/>
        <v>13</v>
      </c>
      <c r="E39" s="67">
        <f t="shared" si="6"/>
        <v>11</v>
      </c>
      <c r="F39" s="67">
        <f t="shared" si="6"/>
        <v>12</v>
      </c>
      <c r="G39" s="67">
        <f t="shared" si="6"/>
        <v>8</v>
      </c>
      <c r="H39" s="67">
        <f t="shared" si="6"/>
        <v>12</v>
      </c>
      <c r="I39" s="67">
        <f t="shared" si="6"/>
        <v>12</v>
      </c>
      <c r="J39" s="67">
        <f t="shared" si="6"/>
        <v>6</v>
      </c>
      <c r="K39" s="67">
        <f t="shared" si="6"/>
        <v>11</v>
      </c>
      <c r="L39" s="68">
        <f t="shared" si="6"/>
        <v>0</v>
      </c>
      <c r="M39" s="178">
        <f>SUM(C39:L39)</f>
        <v>99</v>
      </c>
      <c r="N39" s="179"/>
      <c r="O39" s="179"/>
      <c r="P39" s="179"/>
      <c r="Q39" s="179"/>
      <c r="R39" s="180"/>
      <c r="S39" s="128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8"/>
    </row>
    <row r="40" spans="1:30" s="20" customFormat="1" x14ac:dyDescent="0.25">
      <c r="A40" s="15" t="s">
        <v>36</v>
      </c>
      <c r="B40" s="16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4"/>
      <c r="O40" s="134"/>
      <c r="P40" s="134"/>
      <c r="Q40" s="134"/>
      <c r="R40" s="13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8"/>
    </row>
    <row r="41" spans="1:30" s="20" customFormat="1" x14ac:dyDescent="0.25">
      <c r="A41" s="49" t="s">
        <v>152</v>
      </c>
      <c r="B41" s="115" t="s">
        <v>1</v>
      </c>
      <c r="C41" s="22"/>
      <c r="D41" s="23"/>
      <c r="E41" s="23"/>
      <c r="F41" s="23"/>
      <c r="G41" s="23"/>
      <c r="H41" s="23"/>
      <c r="I41" s="23"/>
      <c r="J41" s="23" t="s">
        <v>37</v>
      </c>
      <c r="K41" s="23" t="s">
        <v>25</v>
      </c>
      <c r="L41" s="23"/>
      <c r="M41" s="22"/>
      <c r="N41" s="23"/>
      <c r="O41" s="23"/>
      <c r="P41" s="26"/>
      <c r="Q41" s="25">
        <v>0</v>
      </c>
      <c r="R41" s="110" t="s">
        <v>27</v>
      </c>
      <c r="S41" s="22" t="s">
        <v>33</v>
      </c>
      <c r="T41" s="82" t="s">
        <v>118</v>
      </c>
      <c r="U41" s="44" t="s">
        <v>119</v>
      </c>
      <c r="V41" s="116"/>
      <c r="W41" s="107"/>
      <c r="X41" s="72"/>
      <c r="Y41" s="96"/>
      <c r="Z41" s="25"/>
      <c r="AA41" s="110"/>
      <c r="AB41" s="72" t="s">
        <v>81</v>
      </c>
      <c r="AC41" s="72" t="s">
        <v>70</v>
      </c>
      <c r="AD41" s="72" t="s">
        <v>7</v>
      </c>
    </row>
    <row r="42" spans="1:30" s="20" customFormat="1" x14ac:dyDescent="0.25">
      <c r="A42" s="148" t="s">
        <v>30</v>
      </c>
      <c r="B42" s="149"/>
      <c r="C42" s="34">
        <f>SUMIF(C41:C41,"=x",$M41:$M41)+SUMIF(C41:C41,"=x",$N41:$N41)+SUMIF(C41:C41,"=x",$O41:$O41)+SUMIF(C41:C41,"=x",$P41:$P41)</f>
        <v>0</v>
      </c>
      <c r="D42" s="35">
        <f t="shared" ref="D42:L42" si="7">SUMIF(D41:D41,"=x",$M41:$M41)+SUMIF(D41:D41,"=x",$N41:$N41)+SUMIF(D41:D41,"=x",$O41:$O41)+SUMIF(D41:D41,"=x",$P41:$P41)</f>
        <v>0</v>
      </c>
      <c r="E42" s="35">
        <f t="shared" si="7"/>
        <v>0</v>
      </c>
      <c r="F42" s="35">
        <f t="shared" si="7"/>
        <v>0</v>
      </c>
      <c r="G42" s="35">
        <f t="shared" si="7"/>
        <v>0</v>
      </c>
      <c r="H42" s="35">
        <f t="shared" si="7"/>
        <v>0</v>
      </c>
      <c r="I42" s="35">
        <f t="shared" si="7"/>
        <v>0</v>
      </c>
      <c r="J42" s="35">
        <f t="shared" si="7"/>
        <v>0</v>
      </c>
      <c r="K42" s="35">
        <f t="shared" si="7"/>
        <v>0</v>
      </c>
      <c r="L42" s="35">
        <f t="shared" si="7"/>
        <v>0</v>
      </c>
      <c r="M42" s="150">
        <f>SUM(C42:L42)</f>
        <v>0</v>
      </c>
      <c r="N42" s="151"/>
      <c r="O42" s="151"/>
      <c r="P42" s="151"/>
      <c r="Q42" s="151"/>
      <c r="R42" s="152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5"/>
    </row>
    <row r="43" spans="1:30" s="20" customFormat="1" x14ac:dyDescent="0.25">
      <c r="A43" s="156" t="s">
        <v>31</v>
      </c>
      <c r="B43" s="157"/>
      <c r="C43" s="67">
        <f t="shared" ref="C43:L43" si="8">SUMIF(C41:C41,"=x",$Q41:$Q41)</f>
        <v>0</v>
      </c>
      <c r="D43" s="67">
        <f t="shared" si="8"/>
        <v>0</v>
      </c>
      <c r="E43" s="67">
        <f t="shared" si="8"/>
        <v>0</v>
      </c>
      <c r="F43" s="67">
        <f t="shared" si="8"/>
        <v>0</v>
      </c>
      <c r="G43" s="67">
        <f t="shared" si="8"/>
        <v>0</v>
      </c>
      <c r="H43" s="67">
        <f t="shared" si="8"/>
        <v>0</v>
      </c>
      <c r="I43" s="67">
        <f t="shared" si="8"/>
        <v>0</v>
      </c>
      <c r="J43" s="67">
        <f t="shared" si="8"/>
        <v>0</v>
      </c>
      <c r="K43" s="67">
        <f t="shared" si="8"/>
        <v>0</v>
      </c>
      <c r="L43" s="67">
        <f t="shared" si="8"/>
        <v>0</v>
      </c>
      <c r="M43" s="158">
        <f>SUM(C43:L43)</f>
        <v>0</v>
      </c>
      <c r="N43" s="159"/>
      <c r="O43" s="159"/>
      <c r="P43" s="159"/>
      <c r="Q43" s="159"/>
      <c r="R43" s="160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5"/>
    </row>
    <row r="44" spans="1:30" s="20" customFormat="1" x14ac:dyDescent="0.25">
      <c r="A44" s="140" t="s">
        <v>32</v>
      </c>
      <c r="B44" s="141"/>
      <c r="C44" s="56">
        <f>SUMPRODUCT(--(C41:C41="x"),--($R41:$R41="K(5)"))</f>
        <v>0</v>
      </c>
      <c r="D44" s="36">
        <f t="shared" ref="D44:L44" si="9">SUMPRODUCT(--(D41:D41="x"),--($R41:$R41="K(5)"))</f>
        <v>0</v>
      </c>
      <c r="E44" s="36">
        <f t="shared" si="9"/>
        <v>0</v>
      </c>
      <c r="F44" s="36">
        <f t="shared" si="9"/>
        <v>0</v>
      </c>
      <c r="G44" s="36">
        <f t="shared" si="9"/>
        <v>0</v>
      </c>
      <c r="H44" s="36">
        <f t="shared" si="9"/>
        <v>0</v>
      </c>
      <c r="I44" s="36">
        <f t="shared" si="9"/>
        <v>0</v>
      </c>
      <c r="J44" s="36">
        <f t="shared" si="9"/>
        <v>0</v>
      </c>
      <c r="K44" s="36">
        <f t="shared" si="9"/>
        <v>1</v>
      </c>
      <c r="L44" s="50">
        <f t="shared" si="9"/>
        <v>0</v>
      </c>
      <c r="M44" s="142">
        <f>SUM(C44:L44)</f>
        <v>1</v>
      </c>
      <c r="N44" s="143"/>
      <c r="O44" s="143"/>
      <c r="P44" s="143"/>
      <c r="Q44" s="143"/>
      <c r="R44" s="14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5"/>
    </row>
    <row r="45" spans="1:30" s="20" customFormat="1" x14ac:dyDescent="0.25">
      <c r="A45" s="15" t="s">
        <v>38</v>
      </c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8"/>
    </row>
    <row r="46" spans="1:30" s="20" customFormat="1" x14ac:dyDescent="0.25">
      <c r="A46" s="51" t="s">
        <v>148</v>
      </c>
      <c r="B46" s="70" t="s">
        <v>149</v>
      </c>
      <c r="C46" s="71"/>
      <c r="D46" s="23"/>
      <c r="E46" s="23"/>
      <c r="F46" s="23"/>
      <c r="G46" s="23" t="s">
        <v>25</v>
      </c>
      <c r="H46" s="23"/>
      <c r="I46" s="23"/>
      <c r="J46" s="23"/>
      <c r="K46" s="23"/>
      <c r="L46" s="26"/>
      <c r="M46" s="71"/>
      <c r="N46" s="23">
        <v>2</v>
      </c>
      <c r="O46" s="23"/>
      <c r="P46" s="24"/>
      <c r="Q46" s="22">
        <v>2</v>
      </c>
      <c r="R46" s="24" t="s">
        <v>26</v>
      </c>
      <c r="S46" s="39"/>
      <c r="T46" s="51"/>
      <c r="U46" s="70"/>
      <c r="V46" s="109"/>
      <c r="W46" s="95"/>
      <c r="X46" s="79"/>
      <c r="Y46" s="109"/>
      <c r="Z46" s="111"/>
      <c r="AA46" s="113"/>
      <c r="AB46" s="79" t="s">
        <v>116</v>
      </c>
      <c r="AC46" s="79" t="s">
        <v>70</v>
      </c>
      <c r="AD46" s="31" t="s">
        <v>153</v>
      </c>
    </row>
    <row r="47" spans="1:30" s="20" customFormat="1" x14ac:dyDescent="0.25">
      <c r="A47" s="51" t="s">
        <v>154</v>
      </c>
      <c r="B47" s="88" t="s">
        <v>155</v>
      </c>
      <c r="C47" s="71"/>
      <c r="D47" s="23"/>
      <c r="E47" s="23"/>
      <c r="F47" s="23"/>
      <c r="G47" s="23"/>
      <c r="H47" s="23"/>
      <c r="I47" s="23"/>
      <c r="J47" s="23" t="s">
        <v>25</v>
      </c>
      <c r="K47" s="23"/>
      <c r="L47" s="26"/>
      <c r="M47" s="71"/>
      <c r="N47" s="23">
        <v>2</v>
      </c>
      <c r="O47" s="23"/>
      <c r="P47" s="24"/>
      <c r="Q47" s="22">
        <v>2</v>
      </c>
      <c r="R47" s="24" t="s">
        <v>26</v>
      </c>
      <c r="S47" s="40" t="s">
        <v>33</v>
      </c>
      <c r="T47" s="89" t="s">
        <v>148</v>
      </c>
      <c r="U47" s="86" t="s">
        <v>149</v>
      </c>
      <c r="V47" s="109"/>
      <c r="W47" s="95"/>
      <c r="X47" s="79"/>
      <c r="Y47" s="109"/>
      <c r="Z47" s="111"/>
      <c r="AA47" s="113"/>
      <c r="AB47" s="79" t="s">
        <v>150</v>
      </c>
      <c r="AC47" s="79" t="s">
        <v>70</v>
      </c>
      <c r="AD47" s="31" t="s">
        <v>156</v>
      </c>
    </row>
    <row r="48" spans="1:30" s="20" customFormat="1" x14ac:dyDescent="0.25">
      <c r="A48" s="33" t="s">
        <v>157</v>
      </c>
      <c r="B48" s="70" t="s">
        <v>158</v>
      </c>
      <c r="C48" s="71"/>
      <c r="D48" s="23"/>
      <c r="E48" s="23"/>
      <c r="F48" s="23"/>
      <c r="G48" s="23" t="s">
        <v>25</v>
      </c>
      <c r="H48" s="23"/>
      <c r="I48" s="23"/>
      <c r="J48" s="23"/>
      <c r="K48" s="23"/>
      <c r="L48" s="26"/>
      <c r="M48" s="71"/>
      <c r="N48" s="23"/>
      <c r="O48" s="23">
        <v>3</v>
      </c>
      <c r="P48" s="24"/>
      <c r="Q48" s="22">
        <v>3</v>
      </c>
      <c r="R48" s="24" t="s">
        <v>26</v>
      </c>
      <c r="S48" s="39"/>
      <c r="T48" s="27"/>
      <c r="U48" s="31"/>
      <c r="V48" s="109"/>
      <c r="W48" s="95"/>
      <c r="X48" s="79"/>
      <c r="Y48" s="109"/>
      <c r="Z48" s="111"/>
      <c r="AA48" s="113"/>
      <c r="AB48" s="72" t="s">
        <v>81</v>
      </c>
      <c r="AC48" s="79" t="s">
        <v>70</v>
      </c>
      <c r="AD48" s="49" t="s">
        <v>159</v>
      </c>
    </row>
    <row r="49" spans="1:30" s="20" customFormat="1" x14ac:dyDescent="0.25">
      <c r="A49" s="33" t="s">
        <v>160</v>
      </c>
      <c r="B49" s="70" t="s">
        <v>161</v>
      </c>
      <c r="C49" s="71"/>
      <c r="D49" s="23"/>
      <c r="E49" s="23"/>
      <c r="F49" s="23"/>
      <c r="G49" s="23"/>
      <c r="H49" s="23"/>
      <c r="I49" s="23"/>
      <c r="J49" s="23" t="s">
        <v>25</v>
      </c>
      <c r="K49" s="23"/>
      <c r="L49" s="26"/>
      <c r="M49" s="71"/>
      <c r="N49" s="23"/>
      <c r="O49" s="23">
        <v>3</v>
      </c>
      <c r="P49" s="24"/>
      <c r="Q49" s="22">
        <v>3</v>
      </c>
      <c r="R49" s="24" t="s">
        <v>26</v>
      </c>
      <c r="S49" s="21" t="s">
        <v>33</v>
      </c>
      <c r="T49" s="90" t="s">
        <v>89</v>
      </c>
      <c r="U49" s="86" t="s">
        <v>90</v>
      </c>
      <c r="V49" s="109"/>
      <c r="W49" s="95"/>
      <c r="X49" s="79"/>
      <c r="Y49" s="109"/>
      <c r="Z49" s="111"/>
      <c r="AA49" s="113"/>
      <c r="AB49" s="72" t="s">
        <v>81</v>
      </c>
      <c r="AC49" s="79" t="s">
        <v>70</v>
      </c>
      <c r="AD49" s="49" t="s">
        <v>162</v>
      </c>
    </row>
    <row r="50" spans="1:30" s="20" customFormat="1" x14ac:dyDescent="0.25">
      <c r="A50" s="148" t="s">
        <v>30</v>
      </c>
      <c r="B50" s="149"/>
      <c r="C50" s="34">
        <f>SUMIF(C46:C49,"=x",$M46:$M49)+SUMIF(C46:C49,"=x",$N46:$N49)+SUMIF(C46:C49,"=x",$O46:$O49)+SUMIF(C46:C49,"=x",$P46:$P49)</f>
        <v>0</v>
      </c>
      <c r="D50" s="35">
        <f t="shared" ref="D50:L50" si="10">SUMIF(D46:D49,"=x",$M46:$M49)+SUMIF(D46:D49,"=x",$N46:$N49)+SUMIF(D46:D49,"=x",$O46:$O49)+SUMIF(D46:D49,"=x",$P46:$P49)</f>
        <v>0</v>
      </c>
      <c r="E50" s="35">
        <f t="shared" si="10"/>
        <v>0</v>
      </c>
      <c r="F50" s="35">
        <f t="shared" si="10"/>
        <v>0</v>
      </c>
      <c r="G50" s="35">
        <f t="shared" si="10"/>
        <v>5</v>
      </c>
      <c r="H50" s="35">
        <f t="shared" si="10"/>
        <v>0</v>
      </c>
      <c r="I50" s="35">
        <f t="shared" si="10"/>
        <v>0</v>
      </c>
      <c r="J50" s="35">
        <f t="shared" si="10"/>
        <v>5</v>
      </c>
      <c r="K50" s="35">
        <f t="shared" si="10"/>
        <v>0</v>
      </c>
      <c r="L50" s="35">
        <f t="shared" si="10"/>
        <v>0</v>
      </c>
      <c r="M50" s="150">
        <f>SUM(C50:L50)</f>
        <v>10</v>
      </c>
      <c r="N50" s="151"/>
      <c r="O50" s="151"/>
      <c r="P50" s="151"/>
      <c r="Q50" s="151"/>
      <c r="R50" s="152"/>
      <c r="S50" s="153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5"/>
    </row>
    <row r="51" spans="1:30" s="20" customFormat="1" x14ac:dyDescent="0.25">
      <c r="A51" s="156" t="s">
        <v>31</v>
      </c>
      <c r="B51" s="157"/>
      <c r="C51" s="46">
        <f t="shared" ref="C51:L51" si="11">SUMIF(C46:C49,"=x",$Q46:$Q49)</f>
        <v>0</v>
      </c>
      <c r="D51" s="67">
        <f t="shared" si="11"/>
        <v>0</v>
      </c>
      <c r="E51" s="67">
        <f t="shared" si="11"/>
        <v>0</v>
      </c>
      <c r="F51" s="67">
        <f t="shared" si="11"/>
        <v>0</v>
      </c>
      <c r="G51" s="67">
        <f t="shared" si="11"/>
        <v>5</v>
      </c>
      <c r="H51" s="67">
        <f t="shared" si="11"/>
        <v>0</v>
      </c>
      <c r="I51" s="67">
        <f t="shared" si="11"/>
        <v>0</v>
      </c>
      <c r="J51" s="67">
        <f t="shared" si="11"/>
        <v>5</v>
      </c>
      <c r="K51" s="67">
        <f t="shared" si="11"/>
        <v>0</v>
      </c>
      <c r="L51" s="67">
        <f t="shared" si="11"/>
        <v>0</v>
      </c>
      <c r="M51" s="158">
        <f>SUM(C51:L51)</f>
        <v>10</v>
      </c>
      <c r="N51" s="174"/>
      <c r="O51" s="174"/>
      <c r="P51" s="174"/>
      <c r="Q51" s="174"/>
      <c r="R51" s="175"/>
      <c r="S51" s="161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3"/>
    </row>
    <row r="52" spans="1:30" s="20" customFormat="1" x14ac:dyDescent="0.25">
      <c r="A52" s="140" t="s">
        <v>32</v>
      </c>
      <c r="B52" s="141"/>
      <c r="C52" s="52">
        <f t="shared" ref="C52:L52" si="12">SUMPRODUCT(--(C46:C49="x"),--($R46:$R49="K(5)"))</f>
        <v>0</v>
      </c>
      <c r="D52" s="36">
        <f t="shared" si="12"/>
        <v>0</v>
      </c>
      <c r="E52" s="36">
        <f t="shared" si="12"/>
        <v>0</v>
      </c>
      <c r="F52" s="36">
        <f t="shared" si="12"/>
        <v>0</v>
      </c>
      <c r="G52" s="36">
        <f t="shared" si="12"/>
        <v>0</v>
      </c>
      <c r="H52" s="36">
        <f t="shared" si="12"/>
        <v>0</v>
      </c>
      <c r="I52" s="36">
        <f t="shared" si="12"/>
        <v>0</v>
      </c>
      <c r="J52" s="36">
        <f t="shared" si="12"/>
        <v>0</v>
      </c>
      <c r="K52" s="36">
        <f t="shared" si="12"/>
        <v>0</v>
      </c>
      <c r="L52" s="36">
        <f t="shared" si="12"/>
        <v>0</v>
      </c>
      <c r="M52" s="142">
        <f>SUM(C52:L52)</f>
        <v>0</v>
      </c>
      <c r="N52" s="164"/>
      <c r="O52" s="164"/>
      <c r="P52" s="164"/>
      <c r="Q52" s="164"/>
      <c r="R52" s="165"/>
      <c r="S52" s="145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7"/>
    </row>
    <row r="53" spans="1:30" s="20" customFormat="1" x14ac:dyDescent="0.25">
      <c r="A53" s="15" t="s">
        <v>39</v>
      </c>
      <c r="B53" s="16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6"/>
      <c r="O53" s="136"/>
      <c r="P53" s="136"/>
      <c r="Q53" s="136"/>
      <c r="R53" s="13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8"/>
    </row>
    <row r="54" spans="1:30" s="20" customFormat="1" x14ac:dyDescent="0.25">
      <c r="A54" s="49" t="s">
        <v>163</v>
      </c>
      <c r="B54" s="32" t="s">
        <v>3</v>
      </c>
      <c r="C54" s="22"/>
      <c r="D54" s="23"/>
      <c r="E54" s="23"/>
      <c r="F54" s="23"/>
      <c r="G54" s="23"/>
      <c r="H54" s="23"/>
      <c r="I54" s="23"/>
      <c r="J54" s="23"/>
      <c r="K54" s="23"/>
      <c r="L54" s="23" t="s">
        <v>25</v>
      </c>
      <c r="M54" s="22"/>
      <c r="N54" s="23">
        <v>2</v>
      </c>
      <c r="O54" s="23"/>
      <c r="P54" s="24"/>
      <c r="Q54" s="25">
        <v>2</v>
      </c>
      <c r="R54" s="110" t="s">
        <v>40</v>
      </c>
      <c r="S54" s="117" t="s">
        <v>169</v>
      </c>
      <c r="T54" s="107" t="s">
        <v>60</v>
      </c>
      <c r="U54" s="72" t="s">
        <v>5</v>
      </c>
      <c r="V54" s="116"/>
      <c r="W54" s="107"/>
      <c r="X54" s="72"/>
      <c r="Y54" s="96"/>
      <c r="Z54" s="25"/>
      <c r="AA54" s="110"/>
      <c r="AB54" s="72" t="s">
        <v>116</v>
      </c>
      <c r="AC54" s="72" t="s">
        <v>70</v>
      </c>
      <c r="AD54" s="72" t="s">
        <v>6</v>
      </c>
    </row>
    <row r="55" spans="1:30" s="20" customFormat="1" x14ac:dyDescent="0.25">
      <c r="A55" s="148" t="s">
        <v>30</v>
      </c>
      <c r="B55" s="149"/>
      <c r="C55" s="34">
        <f>SUMIF(C54:C54,"=x",$M54:$M54)+SUMIF(C54:C54,"=x",$N54:$N54)+SUMIF(C54:C54,"=x",$O54:$O54)+SUMIF(C54:C54,"=x",$P54:$P54)</f>
        <v>0</v>
      </c>
      <c r="D55" s="35">
        <f t="shared" ref="D55:L55" si="13">SUMIF(D54:D54,"=x",$M54:$M54)+SUMIF(D54:D54,"=x",$N54:$N54)+SUMIF(D54:D54,"=x",$O54:$O54)+SUMIF(D54:D54,"=x",$P54:$P54)</f>
        <v>0</v>
      </c>
      <c r="E55" s="35">
        <f t="shared" si="13"/>
        <v>0</v>
      </c>
      <c r="F55" s="35">
        <f t="shared" si="13"/>
        <v>0</v>
      </c>
      <c r="G55" s="35">
        <f t="shared" si="13"/>
        <v>0</v>
      </c>
      <c r="H55" s="35">
        <f t="shared" si="13"/>
        <v>0</v>
      </c>
      <c r="I55" s="35">
        <f t="shared" si="13"/>
        <v>0</v>
      </c>
      <c r="J55" s="35">
        <f t="shared" si="13"/>
        <v>0</v>
      </c>
      <c r="K55" s="35">
        <f t="shared" si="13"/>
        <v>0</v>
      </c>
      <c r="L55" s="35">
        <f t="shared" si="13"/>
        <v>2</v>
      </c>
      <c r="M55" s="150">
        <f>SUM(C55:L55)</f>
        <v>2</v>
      </c>
      <c r="N55" s="151"/>
      <c r="O55" s="151"/>
      <c r="P55" s="151"/>
      <c r="Q55" s="151"/>
      <c r="R55" s="152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5"/>
    </row>
    <row r="56" spans="1:30" s="20" customFormat="1" x14ac:dyDescent="0.25">
      <c r="A56" s="156" t="s">
        <v>31</v>
      </c>
      <c r="B56" s="157"/>
      <c r="C56" s="67">
        <f t="shared" ref="C56:L56" si="14">SUMIF(C54:C54,"=x",$Q54:$Q54)</f>
        <v>0</v>
      </c>
      <c r="D56" s="67">
        <f t="shared" si="14"/>
        <v>0</v>
      </c>
      <c r="E56" s="67">
        <f t="shared" si="14"/>
        <v>0</v>
      </c>
      <c r="F56" s="67">
        <f t="shared" si="14"/>
        <v>0</v>
      </c>
      <c r="G56" s="67">
        <f t="shared" si="14"/>
        <v>0</v>
      </c>
      <c r="H56" s="67">
        <f t="shared" si="14"/>
        <v>0</v>
      </c>
      <c r="I56" s="67">
        <f t="shared" si="14"/>
        <v>0</v>
      </c>
      <c r="J56" s="67">
        <f t="shared" si="14"/>
        <v>0</v>
      </c>
      <c r="K56" s="67">
        <f t="shared" si="14"/>
        <v>0</v>
      </c>
      <c r="L56" s="67">
        <f t="shared" si="14"/>
        <v>2</v>
      </c>
      <c r="M56" s="158">
        <f>SUM(C56:L56)</f>
        <v>2</v>
      </c>
      <c r="N56" s="159"/>
      <c r="O56" s="159"/>
      <c r="P56" s="159"/>
      <c r="Q56" s="159"/>
      <c r="R56" s="160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5"/>
    </row>
    <row r="57" spans="1:30" s="20" customFormat="1" x14ac:dyDescent="0.25">
      <c r="A57" s="140" t="s">
        <v>32</v>
      </c>
      <c r="B57" s="141"/>
      <c r="C57" s="56">
        <f t="shared" ref="C57:L57" si="15">SUMPRODUCT(--(C54:C54="x"),--($R54:$R54="K(5)"))</f>
        <v>0</v>
      </c>
      <c r="D57" s="36">
        <f t="shared" si="15"/>
        <v>0</v>
      </c>
      <c r="E57" s="36">
        <f t="shared" si="15"/>
        <v>0</v>
      </c>
      <c r="F57" s="36">
        <f t="shared" si="15"/>
        <v>0</v>
      </c>
      <c r="G57" s="36">
        <f t="shared" si="15"/>
        <v>0</v>
      </c>
      <c r="H57" s="36">
        <f t="shared" si="15"/>
        <v>0</v>
      </c>
      <c r="I57" s="36">
        <f t="shared" si="15"/>
        <v>0</v>
      </c>
      <c r="J57" s="36">
        <f t="shared" si="15"/>
        <v>0</v>
      </c>
      <c r="K57" s="36">
        <f t="shared" si="15"/>
        <v>0</v>
      </c>
      <c r="L57" s="50">
        <f t="shared" si="15"/>
        <v>0</v>
      </c>
      <c r="M57" s="142">
        <f>SUM(C57:L57)</f>
        <v>0</v>
      </c>
      <c r="N57" s="143"/>
      <c r="O57" s="143"/>
      <c r="P57" s="143"/>
      <c r="Q57" s="143"/>
      <c r="R57" s="144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8"/>
    </row>
    <row r="58" spans="1:30" s="20" customFormat="1" x14ac:dyDescent="0.25">
      <c r="A58" s="15" t="s">
        <v>41</v>
      </c>
      <c r="B58" s="16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8"/>
    </row>
    <row r="59" spans="1:30" s="20" customFormat="1" x14ac:dyDescent="0.25">
      <c r="A59" s="148" t="s">
        <v>30</v>
      </c>
      <c r="B59" s="149"/>
      <c r="C59" s="34">
        <f t="shared" ref="C59:L61" si="16">SUMIF($A3:$A58,$A59,C3:C58)</f>
        <v>13</v>
      </c>
      <c r="D59" s="35">
        <f t="shared" si="16"/>
        <v>11</v>
      </c>
      <c r="E59" s="35">
        <f t="shared" si="16"/>
        <v>8</v>
      </c>
      <c r="F59" s="35">
        <f t="shared" si="16"/>
        <v>8</v>
      </c>
      <c r="G59" s="35">
        <f t="shared" si="16"/>
        <v>11</v>
      </c>
      <c r="H59" s="35">
        <f t="shared" si="16"/>
        <v>8</v>
      </c>
      <c r="I59" s="35">
        <f t="shared" si="16"/>
        <v>8</v>
      </c>
      <c r="J59" s="35">
        <f t="shared" si="16"/>
        <v>11</v>
      </c>
      <c r="K59" s="35">
        <f t="shared" si="16"/>
        <v>8</v>
      </c>
      <c r="L59" s="35">
        <f t="shared" si="16"/>
        <v>2</v>
      </c>
      <c r="M59" s="150">
        <f>SUM(C59:L59)</f>
        <v>88</v>
      </c>
      <c r="N59" s="151"/>
      <c r="O59" s="151"/>
      <c r="P59" s="151"/>
      <c r="Q59" s="151"/>
      <c r="R59" s="152"/>
      <c r="S59" s="153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5"/>
    </row>
    <row r="60" spans="1:30" s="20" customFormat="1" x14ac:dyDescent="0.25">
      <c r="A60" s="156" t="s">
        <v>31</v>
      </c>
      <c r="B60" s="157"/>
      <c r="C60" s="46">
        <f t="shared" si="16"/>
        <v>14</v>
      </c>
      <c r="D60" s="67">
        <f t="shared" si="16"/>
        <v>13</v>
      </c>
      <c r="E60" s="67">
        <f t="shared" si="16"/>
        <v>11</v>
      </c>
      <c r="F60" s="67">
        <f t="shared" si="16"/>
        <v>12</v>
      </c>
      <c r="G60" s="67">
        <f t="shared" si="16"/>
        <v>13</v>
      </c>
      <c r="H60" s="67">
        <f t="shared" si="16"/>
        <v>12</v>
      </c>
      <c r="I60" s="67">
        <f t="shared" si="16"/>
        <v>12</v>
      </c>
      <c r="J60" s="67">
        <f t="shared" si="16"/>
        <v>11</v>
      </c>
      <c r="K60" s="67">
        <f t="shared" si="16"/>
        <v>11</v>
      </c>
      <c r="L60" s="67">
        <f t="shared" si="16"/>
        <v>2</v>
      </c>
      <c r="M60" s="158">
        <f>SUM(C60:L60)</f>
        <v>111</v>
      </c>
      <c r="N60" s="174"/>
      <c r="O60" s="174"/>
      <c r="P60" s="174"/>
      <c r="Q60" s="174"/>
      <c r="R60" s="175"/>
      <c r="S60" s="161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3"/>
    </row>
    <row r="61" spans="1:30" s="20" customFormat="1" x14ac:dyDescent="0.25">
      <c r="A61" s="140" t="s">
        <v>32</v>
      </c>
      <c r="B61" s="141"/>
      <c r="C61" s="52">
        <f t="shared" si="16"/>
        <v>2</v>
      </c>
      <c r="D61" s="36">
        <f t="shared" si="16"/>
        <v>2</v>
      </c>
      <c r="E61" s="36">
        <f t="shared" si="16"/>
        <v>2</v>
      </c>
      <c r="F61" s="36">
        <f t="shared" si="16"/>
        <v>1</v>
      </c>
      <c r="G61" s="36">
        <f t="shared" si="16"/>
        <v>2</v>
      </c>
      <c r="H61" s="36">
        <f t="shared" si="16"/>
        <v>1</v>
      </c>
      <c r="I61" s="36">
        <f t="shared" si="16"/>
        <v>2</v>
      </c>
      <c r="J61" s="36">
        <f t="shared" si="16"/>
        <v>1</v>
      </c>
      <c r="K61" s="36">
        <f t="shared" si="16"/>
        <v>3</v>
      </c>
      <c r="L61" s="36">
        <f t="shared" si="16"/>
        <v>0</v>
      </c>
      <c r="M61" s="142">
        <f>SUM(C61:L61)</f>
        <v>16</v>
      </c>
      <c r="N61" s="164"/>
      <c r="O61" s="164"/>
      <c r="P61" s="164"/>
      <c r="Q61" s="164"/>
      <c r="R61" s="165"/>
      <c r="S61" s="161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3"/>
    </row>
    <row r="62" spans="1:30" s="20" customFormat="1" ht="13.5" thickBot="1" x14ac:dyDescent="0.3">
      <c r="A62" s="166" t="s">
        <v>42</v>
      </c>
      <c r="B62" s="167"/>
      <c r="C62" s="118">
        <v>15</v>
      </c>
      <c r="D62" s="119">
        <v>13</v>
      </c>
      <c r="E62" s="119">
        <v>12</v>
      </c>
      <c r="F62" s="119">
        <v>12</v>
      </c>
      <c r="G62" s="119">
        <v>13</v>
      </c>
      <c r="H62" s="119">
        <v>11</v>
      </c>
      <c r="I62" s="119">
        <v>12</v>
      </c>
      <c r="J62" s="119">
        <v>11</v>
      </c>
      <c r="K62" s="119">
        <v>10</v>
      </c>
      <c r="L62" s="119">
        <v>2</v>
      </c>
      <c r="M62" s="168">
        <f>SUM(C62:L62)</f>
        <v>111</v>
      </c>
      <c r="N62" s="169"/>
      <c r="O62" s="169"/>
      <c r="P62" s="169"/>
      <c r="Q62" s="169"/>
      <c r="R62" s="170"/>
      <c r="S62" s="171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3"/>
    </row>
    <row r="63" spans="1:30" s="20" customFormat="1" x14ac:dyDescent="0.25">
      <c r="A63" s="15" t="s">
        <v>43</v>
      </c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8"/>
    </row>
    <row r="64" spans="1:30" s="20" customFormat="1" x14ac:dyDescent="0.2">
      <c r="A64" s="120" t="s">
        <v>164</v>
      </c>
      <c r="B64" s="121" t="s">
        <v>172</v>
      </c>
      <c r="C64" s="22"/>
      <c r="D64" s="23"/>
      <c r="E64" s="23"/>
      <c r="F64" s="23"/>
      <c r="G64" s="23"/>
      <c r="H64" s="23" t="s">
        <v>37</v>
      </c>
      <c r="I64" s="23" t="s">
        <v>25</v>
      </c>
      <c r="J64" s="23"/>
      <c r="K64" s="23"/>
      <c r="L64" s="23"/>
      <c r="M64" s="22"/>
      <c r="N64" s="23"/>
      <c r="O64" s="23"/>
      <c r="P64" s="24">
        <v>2</v>
      </c>
      <c r="Q64" s="25">
        <v>3</v>
      </c>
      <c r="R64" s="110" t="s">
        <v>44</v>
      </c>
      <c r="S64" s="96" t="s">
        <v>33</v>
      </c>
      <c r="T64" s="104" t="s">
        <v>148</v>
      </c>
      <c r="U64" s="86" t="s">
        <v>149</v>
      </c>
      <c r="V64" s="96" t="s">
        <v>33</v>
      </c>
      <c r="W64" s="104" t="s">
        <v>174</v>
      </c>
      <c r="X64" s="122" t="s">
        <v>175</v>
      </c>
      <c r="Y64" s="116"/>
      <c r="Z64" s="123"/>
      <c r="AA64" s="124"/>
      <c r="AB64" s="72" t="s">
        <v>116</v>
      </c>
      <c r="AC64" s="72" t="s">
        <v>70</v>
      </c>
      <c r="AD64" s="125" t="s">
        <v>173</v>
      </c>
    </row>
    <row r="65" spans="1:30" s="20" customFormat="1" x14ac:dyDescent="0.25">
      <c r="A65" s="49" t="s">
        <v>165</v>
      </c>
      <c r="B65" s="115" t="s">
        <v>2</v>
      </c>
      <c r="C65" s="22"/>
      <c r="D65" s="23"/>
      <c r="E65" s="23"/>
      <c r="F65" s="23"/>
      <c r="G65" s="23"/>
      <c r="H65" s="23"/>
      <c r="I65" s="23"/>
      <c r="J65" s="23" t="s">
        <v>37</v>
      </c>
      <c r="K65" s="23" t="s">
        <v>25</v>
      </c>
      <c r="L65" s="23"/>
      <c r="M65" s="22"/>
      <c r="N65" s="23"/>
      <c r="O65" s="23"/>
      <c r="P65" s="24">
        <v>2</v>
      </c>
      <c r="Q65" s="25">
        <v>3</v>
      </c>
      <c r="R65" s="110" t="s">
        <v>44</v>
      </c>
      <c r="S65" s="96" t="s">
        <v>33</v>
      </c>
      <c r="T65" s="104" t="s">
        <v>148</v>
      </c>
      <c r="U65" s="86" t="s">
        <v>149</v>
      </c>
      <c r="V65" s="96" t="s">
        <v>33</v>
      </c>
      <c r="W65" s="104" t="s">
        <v>164</v>
      </c>
      <c r="X65" s="126" t="s">
        <v>172</v>
      </c>
      <c r="Y65" s="116"/>
      <c r="Z65" s="123"/>
      <c r="AA65" s="124"/>
      <c r="AB65" s="72" t="s">
        <v>116</v>
      </c>
      <c r="AC65" s="72" t="s">
        <v>70</v>
      </c>
      <c r="AD65" s="127" t="s">
        <v>4</v>
      </c>
    </row>
    <row r="66" spans="1:30" s="20" customFormat="1" x14ac:dyDescent="0.25">
      <c r="A66" s="148" t="s">
        <v>30</v>
      </c>
      <c r="B66" s="149"/>
      <c r="C66" s="34">
        <f>SUMIF(C64:C65,"=x",$M64:$M65)+SUMIF(C64:C65,"=x",$N64:$N65)+SUMIF(C64:C65,"=x",$O64:$O65)+SUMIF(C64:C65,"=x",$P64:$P65)</f>
        <v>0</v>
      </c>
      <c r="D66" s="35">
        <f t="shared" ref="D66:L66" si="17">SUMIF(D64:D65,"=x",$M64:$M65)+SUMIF(D64:D65,"=x",$N64:$N65)+SUMIF(D64:D65,"=x",$O64:$O65)+SUMIF(D64:D65,"=x",$P64:$P65)</f>
        <v>0</v>
      </c>
      <c r="E66" s="35">
        <f t="shared" si="17"/>
        <v>0</v>
      </c>
      <c r="F66" s="35">
        <f t="shared" si="17"/>
        <v>0</v>
      </c>
      <c r="G66" s="35">
        <f t="shared" si="17"/>
        <v>0</v>
      </c>
      <c r="H66" s="35">
        <f t="shared" si="17"/>
        <v>0</v>
      </c>
      <c r="I66" s="35">
        <f t="shared" si="17"/>
        <v>2</v>
      </c>
      <c r="J66" s="35">
        <f t="shared" si="17"/>
        <v>0</v>
      </c>
      <c r="K66" s="35">
        <f t="shared" si="17"/>
        <v>2</v>
      </c>
      <c r="L66" s="35">
        <f t="shared" si="17"/>
        <v>0</v>
      </c>
      <c r="M66" s="150">
        <f>SUM(C66:L66)</f>
        <v>4</v>
      </c>
      <c r="N66" s="151"/>
      <c r="O66" s="151"/>
      <c r="P66" s="151"/>
      <c r="Q66" s="151"/>
      <c r="R66" s="152"/>
      <c r="S66" s="153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5"/>
    </row>
    <row r="67" spans="1:30" s="20" customFormat="1" x14ac:dyDescent="0.25">
      <c r="A67" s="156" t="s">
        <v>31</v>
      </c>
      <c r="B67" s="157"/>
      <c r="C67" s="62">
        <f t="shared" ref="C67:L67" si="18">SUMIF(C64:C65,"=x",$Q64:$Q65)</f>
        <v>0</v>
      </c>
      <c r="D67" s="67">
        <f t="shared" si="18"/>
        <v>0</v>
      </c>
      <c r="E67" s="67">
        <f t="shared" si="18"/>
        <v>0</v>
      </c>
      <c r="F67" s="67">
        <f t="shared" si="18"/>
        <v>0</v>
      </c>
      <c r="G67" s="67">
        <f t="shared" si="18"/>
        <v>0</v>
      </c>
      <c r="H67" s="67">
        <f t="shared" si="18"/>
        <v>0</v>
      </c>
      <c r="I67" s="67">
        <f t="shared" si="18"/>
        <v>3</v>
      </c>
      <c r="J67" s="67">
        <f t="shared" si="18"/>
        <v>0</v>
      </c>
      <c r="K67" s="67">
        <f t="shared" si="18"/>
        <v>3</v>
      </c>
      <c r="L67" s="66">
        <f t="shared" si="18"/>
        <v>0</v>
      </c>
      <c r="M67" s="158">
        <f>SUM(C67:L67)</f>
        <v>6</v>
      </c>
      <c r="N67" s="159"/>
      <c r="O67" s="159"/>
      <c r="P67" s="159"/>
      <c r="Q67" s="159"/>
      <c r="R67" s="160"/>
      <c r="S67" s="161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3"/>
    </row>
    <row r="68" spans="1:30" s="20" customFormat="1" x14ac:dyDescent="0.25">
      <c r="A68" s="140" t="s">
        <v>32</v>
      </c>
      <c r="B68" s="141"/>
      <c r="C68" s="56">
        <f t="shared" ref="C68:L68" si="19">SUMPRODUCT(--(C64:C65="x"),--($R64:$R65="K(5)"))</f>
        <v>0</v>
      </c>
      <c r="D68" s="36">
        <f t="shared" si="19"/>
        <v>0</v>
      </c>
      <c r="E68" s="36">
        <f t="shared" si="19"/>
        <v>0</v>
      </c>
      <c r="F68" s="36">
        <f t="shared" si="19"/>
        <v>0</v>
      </c>
      <c r="G68" s="36">
        <f t="shared" si="19"/>
        <v>0</v>
      </c>
      <c r="H68" s="36">
        <f t="shared" si="19"/>
        <v>0</v>
      </c>
      <c r="I68" s="36">
        <f t="shared" si="19"/>
        <v>0</v>
      </c>
      <c r="J68" s="36">
        <f t="shared" si="19"/>
        <v>0</v>
      </c>
      <c r="K68" s="36">
        <f t="shared" si="19"/>
        <v>0</v>
      </c>
      <c r="L68" s="50">
        <f t="shared" si="19"/>
        <v>0</v>
      </c>
      <c r="M68" s="142">
        <f>SUM(C68:L68)</f>
        <v>0</v>
      </c>
      <c r="N68" s="143"/>
      <c r="O68" s="143"/>
      <c r="P68" s="143"/>
      <c r="Q68" s="143"/>
      <c r="R68" s="144"/>
      <c r="S68" s="145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7"/>
    </row>
    <row r="69" spans="1:30" s="20" customFormat="1" x14ac:dyDescent="0.2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7"/>
      <c r="S69" s="5"/>
      <c r="T69" s="6"/>
      <c r="U69" s="6"/>
      <c r="V69" s="5"/>
      <c r="W69" s="6"/>
      <c r="X69" s="6"/>
      <c r="Y69" s="5"/>
      <c r="Z69" s="5"/>
      <c r="AA69" s="5"/>
      <c r="AB69" s="5"/>
      <c r="AC69" s="5"/>
    </row>
    <row r="70" spans="1:30" s="20" customFormat="1" x14ac:dyDescent="0.2">
      <c r="A70" s="20" t="s">
        <v>177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7"/>
      <c r="S70" s="5"/>
      <c r="T70" s="6"/>
      <c r="U70" s="6"/>
      <c r="V70" s="5"/>
      <c r="W70" s="6"/>
      <c r="X70" s="6"/>
      <c r="Y70" s="5"/>
      <c r="Z70" s="5"/>
      <c r="AA70" s="5"/>
      <c r="AB70" s="5"/>
      <c r="AC70" s="5"/>
    </row>
    <row r="72" spans="1:30" x14ac:dyDescent="0.2">
      <c r="A72" s="53" t="s">
        <v>14</v>
      </c>
    </row>
    <row r="73" spans="1:30" x14ac:dyDescent="0.2">
      <c r="A73" s="6" t="s">
        <v>45</v>
      </c>
    </row>
    <row r="74" spans="1:30" x14ac:dyDescent="0.2">
      <c r="A74" s="6" t="s">
        <v>46</v>
      </c>
    </row>
    <row r="75" spans="1:30" x14ac:dyDescent="0.2">
      <c r="A75" s="6"/>
    </row>
    <row r="76" spans="1:30" x14ac:dyDescent="0.2">
      <c r="A76" s="53" t="s">
        <v>15</v>
      </c>
    </row>
    <row r="77" spans="1:30" x14ac:dyDescent="0.2">
      <c r="A77" s="6" t="s">
        <v>47</v>
      </c>
    </row>
    <row r="78" spans="1:30" x14ac:dyDescent="0.2">
      <c r="A78" s="6" t="s">
        <v>48</v>
      </c>
    </row>
    <row r="79" spans="1:30" x14ac:dyDescent="0.2">
      <c r="A79" s="6" t="s">
        <v>49</v>
      </c>
    </row>
    <row r="80" spans="1:30" x14ac:dyDescent="0.2">
      <c r="A80" s="6" t="s">
        <v>50</v>
      </c>
    </row>
    <row r="81" spans="1:1" x14ac:dyDescent="0.2">
      <c r="A81" s="6"/>
    </row>
    <row r="83" spans="1:1" x14ac:dyDescent="0.2">
      <c r="A83" s="53" t="s">
        <v>51</v>
      </c>
    </row>
    <row r="84" spans="1:1" x14ac:dyDescent="0.2">
      <c r="A84" s="6" t="s">
        <v>52</v>
      </c>
    </row>
    <row r="85" spans="1:1" x14ac:dyDescent="0.2">
      <c r="A85" s="6" t="s">
        <v>53</v>
      </c>
    </row>
    <row r="86" spans="1:1" x14ac:dyDescent="0.2">
      <c r="A86" s="6" t="s">
        <v>54</v>
      </c>
    </row>
    <row r="87" spans="1:1" x14ac:dyDescent="0.2">
      <c r="A87" s="6" t="s">
        <v>55</v>
      </c>
    </row>
    <row r="89" spans="1:1" x14ac:dyDescent="0.2">
      <c r="A89" s="53" t="s">
        <v>56</v>
      </c>
    </row>
    <row r="90" spans="1:1" x14ac:dyDescent="0.2">
      <c r="A90" s="54" t="s">
        <v>57</v>
      </c>
    </row>
    <row r="91" spans="1:1" x14ac:dyDescent="0.2">
      <c r="A91" s="55" t="s">
        <v>58</v>
      </c>
    </row>
    <row r="92" spans="1:1" x14ac:dyDescent="0.2">
      <c r="A92" s="6" t="s">
        <v>59</v>
      </c>
    </row>
  </sheetData>
  <mergeCells count="71">
    <mergeCell ref="A16:B16"/>
    <mergeCell ref="C4:L4"/>
    <mergeCell ref="M4:P4"/>
    <mergeCell ref="Q4:Q5"/>
    <mergeCell ref="R4:R5"/>
    <mergeCell ref="M16:R16"/>
    <mergeCell ref="AC4:AC5"/>
    <mergeCell ref="AD4:AD5"/>
    <mergeCell ref="A14:B14"/>
    <mergeCell ref="M14:R14"/>
    <mergeCell ref="A15:B15"/>
    <mergeCell ref="M15:R15"/>
    <mergeCell ref="S4:U4"/>
    <mergeCell ref="V4:X4"/>
    <mergeCell ref="Y4:AA4"/>
    <mergeCell ref="AB4:AB5"/>
    <mergeCell ref="A4:A5"/>
    <mergeCell ref="B4:B5"/>
    <mergeCell ref="A36:B36"/>
    <mergeCell ref="M36:R36"/>
    <mergeCell ref="A38:B38"/>
    <mergeCell ref="M38:R38"/>
    <mergeCell ref="S38:AD38"/>
    <mergeCell ref="A37:B37"/>
    <mergeCell ref="M37:R37"/>
    <mergeCell ref="S37:AD37"/>
    <mergeCell ref="S36:AD36"/>
    <mergeCell ref="A39:B39"/>
    <mergeCell ref="M39:R39"/>
    <mergeCell ref="A43:B43"/>
    <mergeCell ref="M43:R43"/>
    <mergeCell ref="A42:B42"/>
    <mergeCell ref="M42:R42"/>
    <mergeCell ref="A44:B44"/>
    <mergeCell ref="M44:R44"/>
    <mergeCell ref="A50:B50"/>
    <mergeCell ref="M50:R50"/>
    <mergeCell ref="S50:AD50"/>
    <mergeCell ref="A51:B51"/>
    <mergeCell ref="M51:R51"/>
    <mergeCell ref="S51:AD51"/>
    <mergeCell ref="A52:B52"/>
    <mergeCell ref="M52:R52"/>
    <mergeCell ref="S52:AD52"/>
    <mergeCell ref="A55:B55"/>
    <mergeCell ref="M55:R55"/>
    <mergeCell ref="A56:B56"/>
    <mergeCell ref="M56:R56"/>
    <mergeCell ref="A57:B57"/>
    <mergeCell ref="M57:R57"/>
    <mergeCell ref="A59:B59"/>
    <mergeCell ref="M59:R59"/>
    <mergeCell ref="S59:AD59"/>
    <mergeCell ref="A60:B60"/>
    <mergeCell ref="M60:R60"/>
    <mergeCell ref="S60:AD60"/>
    <mergeCell ref="A61:B61"/>
    <mergeCell ref="M61:R61"/>
    <mergeCell ref="S61:AD61"/>
    <mergeCell ref="A62:B62"/>
    <mergeCell ref="M62:R62"/>
    <mergeCell ref="S62:AD62"/>
    <mergeCell ref="A68:B68"/>
    <mergeCell ref="M68:R68"/>
    <mergeCell ref="S68:AD68"/>
    <mergeCell ref="A66:B66"/>
    <mergeCell ref="M66:R66"/>
    <mergeCell ref="S66:AD66"/>
    <mergeCell ref="A67:B67"/>
    <mergeCell ref="M67:R67"/>
    <mergeCell ref="S67:AD67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OTAK_fizikatanár_TTK</vt:lpstr>
      <vt:lpstr>OTAK_fizikatanár_TTK!Nyomtatási_terület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2024-10-06T12:59:17Z</dcterms:modified>
</cp:coreProperties>
</file>