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C90D058B-0C66-4F7E-9ECC-EB139772A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sterszak_IH" sheetId="5" r:id="rId1"/>
    <sheet name="mesterszak_MGSF" sheetId="7" r:id="rId2"/>
    <sheet name="mesterszak_MIM" sheetId="9" r:id="rId3"/>
    <sheet name="mesterszak_NBM" sheetId="11" r:id="rId4"/>
    <sheet name="mesterszak_ÖEK" sheetId="13" r:id="rId5"/>
    <sheet name="szaknyelvi ismeretek" sheetId="14" r:id="rId6"/>
  </sheets>
  <definedNames>
    <definedName name="_xlnm._FilterDatabase" localSheetId="0" hidden="1">mesterszak_IH!$A$5:$WVY$5</definedName>
    <definedName name="_xlnm._FilterDatabase" localSheetId="1" hidden="1">mesterszak_MGSF!$A$1:$P$176</definedName>
    <definedName name="_xlnm._FilterDatabase" localSheetId="2" hidden="1">mesterszak_MIM!$A$4:$P$193</definedName>
    <definedName name="_xlnm._FilterDatabase" localSheetId="3" hidden="1">mesterszak_NBM!$A$4:$P$173</definedName>
    <definedName name="_xlnm._FilterDatabase" localSheetId="4" hidden="1">mesterszak_ÖEK!$A$4:$P$190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3" l="1"/>
  <c r="G80" i="13"/>
  <c r="F78" i="13"/>
  <c r="E78" i="13"/>
  <c r="D78" i="13"/>
  <c r="C78" i="13"/>
  <c r="F77" i="13"/>
  <c r="E77" i="13"/>
  <c r="D77" i="13"/>
  <c r="C77" i="13"/>
  <c r="F76" i="13"/>
  <c r="E76" i="13"/>
  <c r="D76" i="13"/>
  <c r="C76" i="13"/>
  <c r="N75" i="13"/>
  <c r="F72" i="13"/>
  <c r="E72" i="13"/>
  <c r="D72" i="13"/>
  <c r="C72" i="13"/>
  <c r="G71" i="13"/>
  <c r="F70" i="13"/>
  <c r="E70" i="13"/>
  <c r="D70" i="13"/>
  <c r="C70" i="13"/>
  <c r="G70" i="13" s="1"/>
  <c r="F67" i="13"/>
  <c r="E67" i="13"/>
  <c r="D67" i="13"/>
  <c r="C67" i="13"/>
  <c r="G66" i="13"/>
  <c r="G65" i="13"/>
  <c r="F29" i="13"/>
  <c r="E29" i="13"/>
  <c r="D29" i="13"/>
  <c r="C29" i="13"/>
  <c r="F28" i="13"/>
  <c r="E28" i="13"/>
  <c r="D28" i="13"/>
  <c r="C28" i="13"/>
  <c r="F27" i="13"/>
  <c r="E27" i="13"/>
  <c r="D27" i="13"/>
  <c r="C27" i="13"/>
  <c r="F23" i="13"/>
  <c r="E23" i="13"/>
  <c r="D23" i="13"/>
  <c r="C23" i="13"/>
  <c r="F22" i="13"/>
  <c r="E22" i="13"/>
  <c r="D22" i="13"/>
  <c r="C22" i="13"/>
  <c r="F21" i="13"/>
  <c r="E21" i="13"/>
  <c r="D21" i="13"/>
  <c r="C21" i="13"/>
  <c r="F13" i="13"/>
  <c r="E13" i="13"/>
  <c r="D13" i="13"/>
  <c r="C13" i="13"/>
  <c r="F12" i="13"/>
  <c r="E12" i="13"/>
  <c r="D12" i="13"/>
  <c r="C12" i="13"/>
  <c r="F11" i="13"/>
  <c r="E11" i="13"/>
  <c r="D11" i="13"/>
  <c r="C11" i="13"/>
  <c r="G68" i="11"/>
  <c r="G66" i="11"/>
  <c r="F64" i="11"/>
  <c r="E64" i="11"/>
  <c r="D64" i="11"/>
  <c r="C64" i="11"/>
  <c r="F63" i="11"/>
  <c r="E63" i="11"/>
  <c r="D63" i="11"/>
  <c r="C63" i="11"/>
  <c r="F62" i="11"/>
  <c r="E62" i="11"/>
  <c r="D62" i="11"/>
  <c r="C62" i="11"/>
  <c r="N61" i="11"/>
  <c r="F58" i="11"/>
  <c r="E58" i="11"/>
  <c r="D58" i="11"/>
  <c r="C58" i="11"/>
  <c r="F56" i="11"/>
  <c r="E56" i="11"/>
  <c r="D56" i="11"/>
  <c r="C56" i="11"/>
  <c r="F53" i="11"/>
  <c r="E53" i="11"/>
  <c r="D53" i="11"/>
  <c r="C53" i="11"/>
  <c r="G52" i="11"/>
  <c r="F51" i="11"/>
  <c r="E51" i="11"/>
  <c r="D51" i="11"/>
  <c r="C51" i="11"/>
  <c r="F33" i="11" a="1"/>
  <c r="F33" i="11" s="1"/>
  <c r="E33" i="11" a="1"/>
  <c r="E33" i="11" s="1"/>
  <c r="D33" i="11" a="1"/>
  <c r="D33" i="11" s="1"/>
  <c r="C33" i="11" a="1"/>
  <c r="C33" i="11" s="1"/>
  <c r="F32" i="11"/>
  <c r="E32" i="11"/>
  <c r="D32" i="11"/>
  <c r="C32" i="11"/>
  <c r="F31" i="11"/>
  <c r="E31" i="11"/>
  <c r="D31" i="11"/>
  <c r="C31" i="11"/>
  <c r="F23" i="11"/>
  <c r="E23" i="11"/>
  <c r="D23" i="11"/>
  <c r="C23" i="11"/>
  <c r="F22" i="11"/>
  <c r="E22" i="11"/>
  <c r="D22" i="11"/>
  <c r="C22" i="11"/>
  <c r="F21" i="11"/>
  <c r="E21" i="11"/>
  <c r="D21" i="11"/>
  <c r="C21" i="11"/>
  <c r="F13" i="11"/>
  <c r="E13" i="11"/>
  <c r="D13" i="11"/>
  <c r="C13" i="11"/>
  <c r="F12" i="11"/>
  <c r="F67" i="11" s="1"/>
  <c r="E12" i="11"/>
  <c r="E67" i="11" s="1"/>
  <c r="D12" i="11"/>
  <c r="C12" i="11"/>
  <c r="F11" i="11"/>
  <c r="E11" i="11"/>
  <c r="D11" i="11"/>
  <c r="C11" i="11"/>
  <c r="G88" i="9"/>
  <c r="G86" i="9"/>
  <c r="F84" i="9"/>
  <c r="E84" i="9"/>
  <c r="D84" i="9"/>
  <c r="C84" i="9"/>
  <c r="F83" i="9"/>
  <c r="E83" i="9"/>
  <c r="D83" i="9"/>
  <c r="C83" i="9"/>
  <c r="F82" i="9"/>
  <c r="E82" i="9"/>
  <c r="D82" i="9"/>
  <c r="C82" i="9"/>
  <c r="N81" i="9"/>
  <c r="F78" i="9"/>
  <c r="E78" i="9"/>
  <c r="D78" i="9"/>
  <c r="C78" i="9"/>
  <c r="G77" i="9"/>
  <c r="F76" i="9"/>
  <c r="E76" i="9"/>
  <c r="D76" i="9"/>
  <c r="C76" i="9"/>
  <c r="F73" i="9"/>
  <c r="E73" i="9"/>
  <c r="D73" i="9"/>
  <c r="C73" i="9"/>
  <c r="G72" i="9"/>
  <c r="G71" i="9"/>
  <c r="F30" i="9"/>
  <c r="E30" i="9"/>
  <c r="D30" i="9"/>
  <c r="C30" i="9"/>
  <c r="G30" i="9" s="1"/>
  <c r="F29" i="9"/>
  <c r="E29" i="9"/>
  <c r="D29" i="9"/>
  <c r="C29" i="9"/>
  <c r="F28" i="9"/>
  <c r="E28" i="9"/>
  <c r="D28" i="9"/>
  <c r="C28" i="9"/>
  <c r="F23" i="9"/>
  <c r="E23" i="9"/>
  <c r="D23" i="9"/>
  <c r="C23" i="9"/>
  <c r="G23" i="9" s="1"/>
  <c r="F22" i="9"/>
  <c r="E22" i="9"/>
  <c r="D22" i="9"/>
  <c r="C22" i="9"/>
  <c r="F21" i="9"/>
  <c r="E21" i="9"/>
  <c r="D21" i="9"/>
  <c r="C21" i="9"/>
  <c r="F13" i="9"/>
  <c r="E13" i="9"/>
  <c r="D13" i="9"/>
  <c r="C13" i="9"/>
  <c r="F12" i="9"/>
  <c r="E12" i="9"/>
  <c r="D12" i="9"/>
  <c r="C12" i="9"/>
  <c r="F11" i="9"/>
  <c r="E11" i="9"/>
  <c r="D11" i="9"/>
  <c r="C11" i="9"/>
  <c r="G79" i="7"/>
  <c r="G77" i="7"/>
  <c r="F75" i="7"/>
  <c r="E75" i="7"/>
  <c r="D75" i="7"/>
  <c r="C75" i="7"/>
  <c r="F74" i="7"/>
  <c r="E74" i="7"/>
  <c r="D74" i="7"/>
  <c r="C74" i="7"/>
  <c r="F73" i="7"/>
  <c r="E73" i="7"/>
  <c r="D73" i="7"/>
  <c r="C73" i="7"/>
  <c r="F69" i="7"/>
  <c r="E69" i="7"/>
  <c r="D69" i="7"/>
  <c r="C69" i="7"/>
  <c r="G68" i="7"/>
  <c r="F67" i="7"/>
  <c r="E67" i="7"/>
  <c r="D67" i="7"/>
  <c r="C67" i="7"/>
  <c r="F64" i="7"/>
  <c r="E64" i="7"/>
  <c r="D64" i="7"/>
  <c r="C64" i="7"/>
  <c r="F63" i="7"/>
  <c r="G63" i="7" s="1"/>
  <c r="G62" i="7"/>
  <c r="F31" i="7"/>
  <c r="E31" i="7"/>
  <c r="D31" i="7"/>
  <c r="G31" i="7" s="1"/>
  <c r="F30" i="7"/>
  <c r="E30" i="7"/>
  <c r="D30" i="7"/>
  <c r="C30" i="7"/>
  <c r="F29" i="7"/>
  <c r="E29" i="7"/>
  <c r="D29" i="7"/>
  <c r="C29" i="7"/>
  <c r="F23" i="7"/>
  <c r="E23" i="7"/>
  <c r="D23" i="7"/>
  <c r="C23" i="7"/>
  <c r="F22" i="7"/>
  <c r="E22" i="7"/>
  <c r="D22" i="7"/>
  <c r="C22" i="7"/>
  <c r="F21" i="7"/>
  <c r="E21" i="7"/>
  <c r="D21" i="7"/>
  <c r="C21" i="7"/>
  <c r="F13" i="7"/>
  <c r="E13" i="7"/>
  <c r="D13" i="7"/>
  <c r="C13" i="7"/>
  <c r="G13" i="7" s="1"/>
  <c r="F12" i="7"/>
  <c r="E12" i="7"/>
  <c r="D12" i="7"/>
  <c r="D78" i="7" s="1"/>
  <c r="C12" i="7"/>
  <c r="F11" i="7"/>
  <c r="E11" i="7"/>
  <c r="D11" i="7"/>
  <c r="C11" i="7"/>
  <c r="G82" i="5"/>
  <c r="G80" i="5"/>
  <c r="F78" i="5"/>
  <c r="E78" i="5"/>
  <c r="D78" i="5"/>
  <c r="C78" i="5"/>
  <c r="F77" i="5"/>
  <c r="E77" i="5"/>
  <c r="D77" i="5"/>
  <c r="C77" i="5"/>
  <c r="F76" i="5"/>
  <c r="E76" i="5"/>
  <c r="D76" i="5"/>
  <c r="C76" i="5"/>
  <c r="N75" i="5"/>
  <c r="F72" i="5"/>
  <c r="E72" i="5"/>
  <c r="D72" i="5"/>
  <c r="C72" i="5"/>
  <c r="F70" i="5"/>
  <c r="E70" i="5"/>
  <c r="D70" i="5"/>
  <c r="C70" i="5"/>
  <c r="F67" i="5"/>
  <c r="E67" i="5"/>
  <c r="D67" i="5"/>
  <c r="C67" i="5"/>
  <c r="G66" i="5"/>
  <c r="F65" i="5"/>
  <c r="E65" i="5"/>
  <c r="D65" i="5"/>
  <c r="C65" i="5"/>
  <c r="F30" i="5"/>
  <c r="E30" i="5"/>
  <c r="D30" i="5"/>
  <c r="C30" i="5"/>
  <c r="F29" i="5"/>
  <c r="E29" i="5"/>
  <c r="D29" i="5"/>
  <c r="C29" i="5"/>
  <c r="F28" i="5"/>
  <c r="E28" i="5"/>
  <c r="D28" i="5"/>
  <c r="C28" i="5"/>
  <c r="F23" i="5"/>
  <c r="E23" i="5"/>
  <c r="D23" i="5"/>
  <c r="C23" i="5"/>
  <c r="F22" i="5"/>
  <c r="E22" i="5"/>
  <c r="D22" i="5"/>
  <c r="C22" i="5"/>
  <c r="G22" i="5" s="1"/>
  <c r="F21" i="5"/>
  <c r="E21" i="5"/>
  <c r="D21" i="5"/>
  <c r="C21" i="5"/>
  <c r="F13" i="5"/>
  <c r="E13" i="5"/>
  <c r="D13" i="5"/>
  <c r="C13" i="5"/>
  <c r="F12" i="5"/>
  <c r="E12" i="5"/>
  <c r="D12" i="5"/>
  <c r="C12" i="5"/>
  <c r="F11" i="5"/>
  <c r="E11" i="5"/>
  <c r="D11" i="5"/>
  <c r="C11" i="5"/>
  <c r="G64" i="7" l="1"/>
  <c r="G77" i="5"/>
  <c r="G12" i="11"/>
  <c r="G32" i="11"/>
  <c r="G11" i="13"/>
  <c r="G27" i="13"/>
  <c r="C87" i="9"/>
  <c r="D57" i="11"/>
  <c r="G57" i="11" s="1"/>
  <c r="G56" i="11"/>
  <c r="G67" i="5"/>
  <c r="G73" i="7"/>
  <c r="E81" i="13"/>
  <c r="G78" i="13"/>
  <c r="G11" i="5"/>
  <c r="G21" i="5"/>
  <c r="E81" i="5"/>
  <c r="G65" i="5"/>
  <c r="D71" i="5"/>
  <c r="G12" i="7"/>
  <c r="C78" i="7"/>
  <c r="G30" i="7"/>
  <c r="G22" i="9"/>
  <c r="G29" i="9"/>
  <c r="G82" i="9"/>
  <c r="G11" i="11"/>
  <c r="G31" i="11"/>
  <c r="F81" i="13"/>
  <c r="G53" i="11"/>
  <c r="G13" i="13"/>
  <c r="G23" i="13"/>
  <c r="G77" i="13"/>
  <c r="G78" i="9"/>
  <c r="G51" i="11"/>
  <c r="G72" i="5"/>
  <c r="G69" i="7"/>
  <c r="D87" i="9"/>
  <c r="G87" i="9" s="1"/>
  <c r="G13" i="5"/>
  <c r="G23" i="5"/>
  <c r="G30" i="5"/>
  <c r="G78" i="5"/>
  <c r="G11" i="7"/>
  <c r="E78" i="7"/>
  <c r="G21" i="7"/>
  <c r="G67" i="7"/>
  <c r="G11" i="9"/>
  <c r="E87" i="9"/>
  <c r="G28" i="9"/>
  <c r="G76" i="9"/>
  <c r="G23" i="11"/>
  <c r="F71" i="5"/>
  <c r="F81" i="5" s="1"/>
  <c r="G70" i="5"/>
  <c r="G74" i="7"/>
  <c r="F87" i="9"/>
  <c r="G62" i="11"/>
  <c r="G12" i="13"/>
  <c r="C81" i="13"/>
  <c r="G76" i="13"/>
  <c r="G58" i="11"/>
  <c r="C67" i="11"/>
  <c r="G72" i="13"/>
  <c r="G76" i="5"/>
  <c r="G22" i="7"/>
  <c r="G33" i="11"/>
  <c r="G67" i="13"/>
  <c r="G23" i="7"/>
  <c r="G29" i="7"/>
  <c r="G75" i="7"/>
  <c r="D81" i="13"/>
  <c r="G21" i="13"/>
  <c r="G28" i="5"/>
  <c r="G29" i="5"/>
  <c r="C81" i="5"/>
  <c r="G12" i="5"/>
  <c r="F78" i="7"/>
  <c r="G12" i="9"/>
  <c r="G13" i="9"/>
  <c r="G21" i="9"/>
  <c r="G73" i="9"/>
  <c r="G83" i="9"/>
  <c r="G84" i="9"/>
  <c r="G13" i="11"/>
  <c r="G21" i="11"/>
  <c r="G22" i="11"/>
  <c r="G63" i="11"/>
  <c r="G64" i="11"/>
  <c r="G28" i="13"/>
  <c r="G29" i="13"/>
  <c r="G22" i="13"/>
  <c r="G78" i="7" l="1"/>
  <c r="G81" i="13"/>
  <c r="D67" i="11"/>
  <c r="G67" i="11" s="1"/>
  <c r="G71" i="5"/>
  <c r="D81" i="5"/>
  <c r="G81" i="5" s="1"/>
</calcChain>
</file>

<file path=xl/sharedStrings.xml><?xml version="1.0" encoding="utf-8"?>
<sst xmlns="http://schemas.openxmlformats.org/spreadsheetml/2006/main" count="1730" uniqueCount="654">
  <si>
    <t>kv</t>
  </si>
  <si>
    <t>Bioinformatika EA</t>
  </si>
  <si>
    <t>Bioinformatics  L</t>
  </si>
  <si>
    <t>bioinfub17gm</t>
  </si>
  <si>
    <t>Vellai Tibor</t>
  </si>
  <si>
    <t>Bioinformatika GY</t>
  </si>
  <si>
    <t>Bioinformatics PR</t>
  </si>
  <si>
    <t>gy</t>
  </si>
  <si>
    <t>Biometria, haladó biostatisztika EA+GY</t>
  </si>
  <si>
    <t>Biometry, advanced biostatistics L+PR</t>
  </si>
  <si>
    <t>bioetiub17em</t>
  </si>
  <si>
    <t>Bioetika és tudományfilozófia EA</t>
  </si>
  <si>
    <t>Bioethics and Philosophy of Science L</t>
  </si>
  <si>
    <t>Lőw Péter</t>
  </si>
  <si>
    <t>kutmodub17gm</t>
  </si>
  <si>
    <t>Kutatásmódszertan GY</t>
  </si>
  <si>
    <t>Research methods PR</t>
  </si>
  <si>
    <t>Miklósi Ádám</t>
  </si>
  <si>
    <t>Géntechnológia EA</t>
  </si>
  <si>
    <t>Genetechnology L</t>
  </si>
  <si>
    <t>Málnási-Csizmadia András</t>
  </si>
  <si>
    <t>Dobolyi Árpád</t>
  </si>
  <si>
    <t>Természet és ember EA</t>
  </si>
  <si>
    <t>Nature and humankind L</t>
  </si>
  <si>
    <t>Oborny Beáta</t>
  </si>
  <si>
    <t>Magasabb módszertani gyakorlat I. GY</t>
  </si>
  <si>
    <t>Advanced Methodology I. PR</t>
  </si>
  <si>
    <t>Nyitray László</t>
  </si>
  <si>
    <t>diplm1ub17dm</t>
  </si>
  <si>
    <t>Diplomamunka I.</t>
  </si>
  <si>
    <t>Thesis Research Work I. PR</t>
  </si>
  <si>
    <t>diplm2ub17dm</t>
  </si>
  <si>
    <t>Diplomamunka II.</t>
  </si>
  <si>
    <t>Thesis Research Work II. PR</t>
  </si>
  <si>
    <t>eletvmhb17lm</t>
  </si>
  <si>
    <t>Élettani vizsgáló módszerek GY</t>
  </si>
  <si>
    <t>Methods in neurophysiology PR</t>
  </si>
  <si>
    <t>Schlett Katalin</t>
  </si>
  <si>
    <t>mamgy2hb17gm</t>
  </si>
  <si>
    <t>Magasabb módszertani gyakorlat II. GY</t>
  </si>
  <si>
    <t>Advanced Methodology II. PR</t>
  </si>
  <si>
    <t>Szabályozásbiológia EA</t>
  </si>
  <si>
    <t>Regulatory biology L</t>
  </si>
  <si>
    <t>Az ember növekedése és érése EA</t>
  </si>
  <si>
    <t>Human growth and development L</t>
  </si>
  <si>
    <t>Zsákai Annamária</t>
  </si>
  <si>
    <t>neuanahb17lm</t>
  </si>
  <si>
    <t>Neuroanatómia GY</t>
  </si>
  <si>
    <t>Neuroanatomy PR</t>
  </si>
  <si>
    <t>celnefhb18em</t>
  </si>
  <si>
    <t>Celluláris neurofiziológia EA</t>
  </si>
  <si>
    <t>Cellular neurophysiology L</t>
  </si>
  <si>
    <t>Neurofiziológia EA</t>
  </si>
  <si>
    <t>Neurophysiology L</t>
  </si>
  <si>
    <t>neukemhb18em</t>
  </si>
  <si>
    <t>Neurokémia EA</t>
  </si>
  <si>
    <t>Neurochemistry L</t>
  </si>
  <si>
    <t>Biológiai ritmusok EA</t>
  </si>
  <si>
    <t>Détári László</t>
  </si>
  <si>
    <t>Idegi sejtdifferenciáció EA</t>
  </si>
  <si>
    <t>Differentiation of neuronal cells L</t>
  </si>
  <si>
    <t>Glia sejtek élettana EA</t>
  </si>
  <si>
    <t>Glia physiology L</t>
  </si>
  <si>
    <t>kisosbhb18em</t>
  </si>
  <si>
    <t>Kísérletes őssejtbiológia EA</t>
  </si>
  <si>
    <t>Experimental stem cell biology L</t>
  </si>
  <si>
    <t>tramk1hb20em</t>
  </si>
  <si>
    <t>Transzlációs medicina - Kórélettan I. EA</t>
  </si>
  <si>
    <t>Translational medicine - Pathophysiology I. L</t>
  </si>
  <si>
    <t>Transzlációs medicina -  Kórélettan II. EA</t>
  </si>
  <si>
    <t>Translational medicine - Pathophysiology II. L</t>
  </si>
  <si>
    <t>Transzlációs medicina - Kórélettan I. GY</t>
  </si>
  <si>
    <t>Translational medicine - Pathophysiology I. PR</t>
  </si>
  <si>
    <t xml:space="preserve">Transzlációs medicina - Kórélettan II. GY </t>
  </si>
  <si>
    <t>Translational medicine - Pathophysiology II. PR</t>
  </si>
  <si>
    <t>Methods in light and fluorescent microsccopy PR</t>
  </si>
  <si>
    <t>Tóth Attila</t>
  </si>
  <si>
    <t>Neurotoxikológia EA</t>
  </si>
  <si>
    <t>Neurotoxicology L</t>
  </si>
  <si>
    <t>Neurofarmakológia EA</t>
  </si>
  <si>
    <t>Neuropharmacology L</t>
  </si>
  <si>
    <t>neufamhb17gm</t>
  </si>
  <si>
    <t>Neurofiziológiai adatelemzés GY</t>
  </si>
  <si>
    <t>Data analysis in Neurophysiology PR</t>
  </si>
  <si>
    <t>Humán morfológia I. EA</t>
  </si>
  <si>
    <t>Human morphology I. L</t>
  </si>
  <si>
    <t>Humán morfológia II. EA</t>
  </si>
  <si>
    <t>Human morphology II. L</t>
  </si>
  <si>
    <t>A Kárpát-medence népességtörténete EA</t>
  </si>
  <si>
    <t>Population history of the Carpathian Basin L</t>
  </si>
  <si>
    <t>Hajdu Tamás</t>
  </si>
  <si>
    <t>adahumhb17gm</t>
  </si>
  <si>
    <t>Adatkezelési és modellezési módszerek a humánbiológiában GY</t>
  </si>
  <si>
    <t>Data management and modelling in human biology PR</t>
  </si>
  <si>
    <t>Emberszármazástan  EA</t>
  </si>
  <si>
    <t>Human evolution L</t>
  </si>
  <si>
    <t>Vellainé Takács Krisztina</t>
  </si>
  <si>
    <t>torevmhb17gm</t>
  </si>
  <si>
    <t>Történeti embertani vizsgálati módszerek GY</t>
  </si>
  <si>
    <t>Physical anthropological research methods PR</t>
  </si>
  <si>
    <t>Paleopatológia EA</t>
  </si>
  <si>
    <t>Paleopathology L</t>
  </si>
  <si>
    <t>Molekuláris sejtbiológia EA</t>
  </si>
  <si>
    <t>Molecular Cell Biology L</t>
  </si>
  <si>
    <t>Genetika és populációgenetika EA</t>
  </si>
  <si>
    <t>Genetics and population genetics L</t>
  </si>
  <si>
    <t>mamgy2gb17gm</t>
  </si>
  <si>
    <t>Varga Máté</t>
  </si>
  <si>
    <t>A programozott sejtpusztulás és az autofágia EA</t>
  </si>
  <si>
    <t>Programmed Cell Death and Autophagy L</t>
  </si>
  <si>
    <t>Molekuláris genetikai gyakorlat GY</t>
  </si>
  <si>
    <t>Molecular genetics practice PR</t>
  </si>
  <si>
    <t>Sejt- és szövettani vizsgáló módszerek GY</t>
  </si>
  <si>
    <t>Methods on cell biology PR</t>
  </si>
  <si>
    <t>Az eukarióta génműködés szabályozása EA</t>
  </si>
  <si>
    <t>Eukaryotic Gene Regulation L</t>
  </si>
  <si>
    <t>Genomika EA</t>
  </si>
  <si>
    <t>Genomics L</t>
  </si>
  <si>
    <t>Egyed Balázs</t>
  </si>
  <si>
    <t>Tumorbiológia EA</t>
  </si>
  <si>
    <t>Biology of cancer L</t>
  </si>
  <si>
    <t>Juhász Gábor</t>
  </si>
  <si>
    <t>A sejtváz és a hozzá kapcsolódó molekulák funkciói EA</t>
  </si>
  <si>
    <t>Orosz László</t>
  </si>
  <si>
    <t>Biológiai membránok EA</t>
  </si>
  <si>
    <t>Molnár Kinga</t>
  </si>
  <si>
    <t>Fejlődésgenetika GY</t>
  </si>
  <si>
    <t>Developmental Genetics PR</t>
  </si>
  <si>
    <t>Genetikai analízis EA</t>
  </si>
  <si>
    <t>Genetic analysis L</t>
  </si>
  <si>
    <t>Géntérképezés EA</t>
  </si>
  <si>
    <t>Genetic mapping L</t>
  </si>
  <si>
    <t>hdrosigb17gm</t>
  </si>
  <si>
    <t>Haladó Drosophila genetika GY</t>
  </si>
  <si>
    <t>Advanced Drosophila Genetics L</t>
  </si>
  <si>
    <t>Humán molekuláris genetika EA</t>
  </si>
  <si>
    <t>Human molecular genetics L</t>
  </si>
  <si>
    <t>immcitgb17lm</t>
  </si>
  <si>
    <t>Immuncitokémia GY</t>
  </si>
  <si>
    <t>Immunocytochemistry PR</t>
  </si>
  <si>
    <t>Molekuláris evolúció EA</t>
  </si>
  <si>
    <t>Molecular evolution L</t>
  </si>
  <si>
    <t>Őssejtbiológia I. EA</t>
  </si>
  <si>
    <t>Stem cell biology I. L</t>
  </si>
  <si>
    <t>Uher Ferenc</t>
  </si>
  <si>
    <t>Őssejtbiológia II. EA</t>
  </si>
  <si>
    <t>Stem cell biology II. L</t>
  </si>
  <si>
    <t>Őssejtek és regeneráció EA</t>
  </si>
  <si>
    <t>Stem cells and regeneration L</t>
  </si>
  <si>
    <t>Prokarióta génszabályozás EA</t>
  </si>
  <si>
    <t>Regulation of prokaryotic gene expression L</t>
  </si>
  <si>
    <t>Receptorok, jelátvitel, sejtek közötti kommunikáció EA</t>
  </si>
  <si>
    <t>Rekombináció és alkalmazása a géntechnológiában EA</t>
  </si>
  <si>
    <t>Recombination and its application in gene technology L</t>
  </si>
  <si>
    <t>RNS-interferencia EA</t>
  </si>
  <si>
    <t>RNA interference (gene silencing) L</t>
  </si>
  <si>
    <t>Transzgénikus élőlények EA</t>
  </si>
  <si>
    <t>Transgenic organisms: GMOs, gene therapy, knockout, live imaging L</t>
  </si>
  <si>
    <t>Immunológia EA</t>
  </si>
  <si>
    <t>Immunology L</t>
  </si>
  <si>
    <t>Kacskovics Imre</t>
  </si>
  <si>
    <t>mamgy2mb17gm</t>
  </si>
  <si>
    <t>Felföldi Tamás</t>
  </si>
  <si>
    <t>gentecmb17lm</t>
  </si>
  <si>
    <t>Géntechnológia GY</t>
  </si>
  <si>
    <t>Gene technology PR</t>
  </si>
  <si>
    <t>Józsi Mihály</t>
  </si>
  <si>
    <t>kmmikmmb17lm</t>
  </si>
  <si>
    <t>Klasszikus és molekuláris mikrobiológiai módszerek GY</t>
  </si>
  <si>
    <t>Classical and molecular methods in microbiology PR</t>
  </si>
  <si>
    <t>Vajna Balázs</t>
  </si>
  <si>
    <t>Molekuláris biológia – válogatott fejezetek EA</t>
  </si>
  <si>
    <t>Molecular Biology – Selected topics L</t>
  </si>
  <si>
    <t>Fehérjetudomány EA</t>
  </si>
  <si>
    <t>Protein Science L</t>
  </si>
  <si>
    <t>Kovács Mihály</t>
  </si>
  <si>
    <t>Fejezetek a klasszikus és molekuláris bakteriológiából EA</t>
  </si>
  <si>
    <t>Trends in classical and molecular bacteriology L</t>
  </si>
  <si>
    <t>Márialigeti Károly</t>
  </si>
  <si>
    <t>Fertőzések immunológiája EA</t>
  </si>
  <si>
    <t>Infectional Immunology L</t>
  </si>
  <si>
    <t>Immunpatológia EA</t>
  </si>
  <si>
    <t>Immunopathology L</t>
  </si>
  <si>
    <t>Motorfehérjék EA</t>
  </si>
  <si>
    <t>Motor Proteins L</t>
  </si>
  <si>
    <t>Kovács Mikály</t>
  </si>
  <si>
    <t>Fizikai biokémia EA</t>
  </si>
  <si>
    <t>Physical Biochemistry L</t>
  </si>
  <si>
    <t>Kardos József</t>
  </si>
  <si>
    <t>sejjelmb17em</t>
  </si>
  <si>
    <t>Sejtes jelátvitel molekuláris alapjai EA</t>
  </si>
  <si>
    <t>Molecular logic of cellular signaling L</t>
  </si>
  <si>
    <t>fehfizmb17lm</t>
  </si>
  <si>
    <t>Fehérjék fizikai vizsgálata GY</t>
  </si>
  <si>
    <t>Biophysical Techniques to Study Protein Structure, Stability and Interactions PR</t>
  </si>
  <si>
    <t>Adaptív immunválasz EA</t>
  </si>
  <si>
    <t xml:space="preserve">Adaptive Immune Response L </t>
  </si>
  <si>
    <t>Immunbiotechnológia EA</t>
  </si>
  <si>
    <t>Immunbiotechnology L</t>
  </si>
  <si>
    <t>Különleges élőhelyek extremofil mikroorganizmusai EA</t>
  </si>
  <si>
    <t>Extremophilic microorganisms of extreme environments L</t>
  </si>
  <si>
    <t>Klasszikus és molekuláris bakteriális taxonómia EA</t>
  </si>
  <si>
    <t>Classical and molecular bacterial taxonomy L</t>
  </si>
  <si>
    <t>Tóth Erika</t>
  </si>
  <si>
    <t>baktaxmb17lm</t>
  </si>
  <si>
    <t>Klasszikus és molekuláris bakteriális taxonómia GY</t>
  </si>
  <si>
    <t>Bacterial taxonomy and virus diagnostic PR</t>
  </si>
  <si>
    <t>Az egészséges ember mikrobiótája EA</t>
  </si>
  <si>
    <t>Microbiota of healthy people L</t>
  </si>
  <si>
    <t>Makk Judit</t>
  </si>
  <si>
    <t>Környezetvédelmi mikrobiológia EA</t>
  </si>
  <si>
    <t>Microbiology of environmental protection  L</t>
  </si>
  <si>
    <t>kormikmb17lm</t>
  </si>
  <si>
    <t>Környezeti mikrobiológiai gyakorlatok GY</t>
  </si>
  <si>
    <t>Kovács M. Gábor</t>
  </si>
  <si>
    <t>Biotechnológia EA</t>
  </si>
  <si>
    <t>Biotechnology L</t>
  </si>
  <si>
    <t>Algológia EA</t>
  </si>
  <si>
    <t>Phycology L</t>
  </si>
  <si>
    <t>Protisztológia EA</t>
  </si>
  <si>
    <t>Protistology  L</t>
  </si>
  <si>
    <t>Török Júlia</t>
  </si>
  <si>
    <t>Török Júlia Katalin</t>
  </si>
  <si>
    <t>Élelmiszeripari mikrobiológia EA</t>
  </si>
  <si>
    <t>Food industrial microbiology L</t>
  </si>
  <si>
    <t>Növénykórtani mikrobiológia EA</t>
  </si>
  <si>
    <t>Plant pathological microbiology L</t>
  </si>
  <si>
    <t>Állatorvosi bakteriológia EA</t>
  </si>
  <si>
    <t>Veterinary bacteriology L</t>
  </si>
  <si>
    <t>Fodor László</t>
  </si>
  <si>
    <t>Állatorvosi virológia EA</t>
  </si>
  <si>
    <t>Veterinary virology L</t>
  </si>
  <si>
    <t>Humán bakteriológia EA</t>
  </si>
  <si>
    <t>Human bacteriology L</t>
  </si>
  <si>
    <t>Humán virológia EA</t>
  </si>
  <si>
    <t>Human virology L</t>
  </si>
  <si>
    <t>Parazitológia EA</t>
  </si>
  <si>
    <t>Parasitology L</t>
  </si>
  <si>
    <t>Földvári Gábor</t>
  </si>
  <si>
    <t>Általános virológia EA</t>
  </si>
  <si>
    <t>General Virology L</t>
  </si>
  <si>
    <t>mamgy2nb17gm</t>
  </si>
  <si>
    <t>Solti Ádám</t>
  </si>
  <si>
    <t>Növényi fotobiológia EA</t>
  </si>
  <si>
    <t>Photobiology of plants L</t>
  </si>
  <si>
    <t>Növényi stresszbiológia EA</t>
  </si>
  <si>
    <t>Plant Stress Biology L</t>
  </si>
  <si>
    <t>Rudnóy Szabolcs</t>
  </si>
  <si>
    <t>Növény-mikroba kölcsönhatások EA</t>
  </si>
  <si>
    <t>Plant-microbe interactions L</t>
  </si>
  <si>
    <t>Fodor Ferenc</t>
  </si>
  <si>
    <t>Növény és gomba hatóanyagok EA</t>
  </si>
  <si>
    <t>Bioactive ingredients of plants and fungi L</t>
  </si>
  <si>
    <t>Bratek Zoltán</t>
  </si>
  <si>
    <t>Haszonnövények biológiája EA</t>
  </si>
  <si>
    <t>Biology of crops L</t>
  </si>
  <si>
    <t>Solymosi Katalin</t>
  </si>
  <si>
    <t>Trópusi erdők ökofiziológiája EA</t>
  </si>
  <si>
    <t>Ecophysiology of tropical forests L</t>
  </si>
  <si>
    <t>Alkalmazott mikológia GY</t>
  </si>
  <si>
    <t>Applied mycology PR</t>
  </si>
  <si>
    <t>mamgy2sb17gm</t>
  </si>
  <si>
    <t>Müller Viktor</t>
  </si>
  <si>
    <t>A nagy evolúciós átmenetek EA</t>
  </si>
  <si>
    <t>The major transitions in evolution L</t>
  </si>
  <si>
    <t>Scheuring István</t>
  </si>
  <si>
    <t>Etológia EA</t>
  </si>
  <si>
    <t>Ethology L</t>
  </si>
  <si>
    <t>Pongrácz Péter</t>
  </si>
  <si>
    <t>Konzervációbiológia EA</t>
  </si>
  <si>
    <t>Conservation biology L</t>
  </si>
  <si>
    <t>Standovár Tibor</t>
  </si>
  <si>
    <t>molbimsb17lm</t>
  </si>
  <si>
    <t>Molekuláris biológiai módszerek a szupraindividuális biológiában GY</t>
  </si>
  <si>
    <t>Molecular methods in supraindividual biology PR</t>
  </si>
  <si>
    <t>Rosivall Balázs</t>
  </si>
  <si>
    <t>Ökológia EA</t>
  </si>
  <si>
    <t>Ecology L</t>
  </si>
  <si>
    <t>okogy1sb17tm</t>
  </si>
  <si>
    <t>Ökológia gyakorlat I. GY</t>
  </si>
  <si>
    <t>Ecology practicals I. PR</t>
  </si>
  <si>
    <t>Kalapos Tibor</t>
  </si>
  <si>
    <t>okogy2sb17lm</t>
  </si>
  <si>
    <t>Ökológia gyakorlat II. GY</t>
  </si>
  <si>
    <t>Ecology practicals II. PR</t>
  </si>
  <si>
    <t>hsevoksb17sm</t>
  </si>
  <si>
    <t>A Homo sapiens evolúciós ökológiája GY</t>
  </si>
  <si>
    <t>The evolutionary ecology of Homo sapiens PR</t>
  </si>
  <si>
    <t>A Kárpát-medence állatvilága EA</t>
  </si>
  <si>
    <t>Fauna of the Carpathian Basin L</t>
  </si>
  <si>
    <t>karallsb17tm</t>
  </si>
  <si>
    <t>A Kárpát-medence állatvilága gyakorlat GY</t>
  </si>
  <si>
    <t>Fauna of the Carpathian Basin PR</t>
  </si>
  <si>
    <t>A Kárpát-medence növényvilága EA</t>
  </si>
  <si>
    <t>Vegetation of the Carpathian Basin L</t>
  </si>
  <si>
    <t>Tóth Zoltán</t>
  </si>
  <si>
    <t>Adaptív evolúció I. EA</t>
  </si>
  <si>
    <t>Adaptive evolution I. L</t>
  </si>
  <si>
    <t>Herczeg Gábor</t>
  </si>
  <si>
    <t>Adaptív evolúció II. GY</t>
  </si>
  <si>
    <t>Adaptive evolution II. PR</t>
  </si>
  <si>
    <t>Alkalmazott etológia és állatjólét EA</t>
  </si>
  <si>
    <t>Applied ethology and animal welfare L</t>
  </si>
  <si>
    <t>Az evolúció történetének rekonstrukciója molekuláris szekvenciákból EA</t>
  </si>
  <si>
    <t>Reconstructing evolutionary history from molecular sequences L</t>
  </si>
  <si>
    <t>Szöllősi Gergely</t>
  </si>
  <si>
    <t>Életmenet-stratégiák az állatvilágban EA</t>
  </si>
  <si>
    <t>Life history strategies of animals L</t>
  </si>
  <si>
    <t>Török János</t>
  </si>
  <si>
    <t>Etológia és viselkedésökológia GY</t>
  </si>
  <si>
    <t>Practicals in ethology and behavioural ecology PR</t>
  </si>
  <si>
    <t>Pogány Ákos</t>
  </si>
  <si>
    <t>Evolúciós játékelmélet EA</t>
  </si>
  <si>
    <t>Evolutionary game theory L</t>
  </si>
  <si>
    <t>Gerincesek szociális élete I. EA</t>
  </si>
  <si>
    <t>The social life of vertebrates I. L</t>
  </si>
  <si>
    <t>Michl Gábor</t>
  </si>
  <si>
    <t>Gerincesek szociális élete II. EA</t>
  </si>
  <si>
    <t>The social life of vertebrates II. L</t>
  </si>
  <si>
    <t>Gyepökológia EA</t>
  </si>
  <si>
    <t>Grassland Ecology L</t>
  </si>
  <si>
    <t>Kun Ádám</t>
  </si>
  <si>
    <t>koevolsb17sm</t>
  </si>
  <si>
    <t>Koevolúció GY</t>
  </si>
  <si>
    <t>Coevolution PR</t>
  </si>
  <si>
    <t>Kognitív- és neuroetológia EA</t>
  </si>
  <si>
    <t>Cognitive and neuroethology L</t>
  </si>
  <si>
    <t>Növényi stratégiák EA</t>
  </si>
  <si>
    <t>Plant strategies L</t>
  </si>
  <si>
    <t>progbisb17gm</t>
  </si>
  <si>
    <t>Programozás biológusoknak GY</t>
  </si>
  <si>
    <t>Computer programming for biologists PR</t>
  </si>
  <si>
    <t>szammosb17gm</t>
  </si>
  <si>
    <t>Számítógépes modellezés a biológiában GY</t>
  </si>
  <si>
    <t>Computer modelling in biology PR</t>
  </si>
  <si>
    <t>Szaporodási rendszerek evolúciós ökológiája a madaraknál EA</t>
  </si>
  <si>
    <t>The evolutionary ecology of mating systems in birds L</t>
  </si>
  <si>
    <t>Szociális tanulás EA</t>
  </si>
  <si>
    <t>Social learning L</t>
  </si>
  <si>
    <t>Válogatott fejezetek a hidrobiológiából EA</t>
  </si>
  <si>
    <t>Selected chapters from hydrobiology L</t>
  </si>
  <si>
    <t>Viselkedésökológia EA</t>
  </si>
  <si>
    <t>Behavioural Ecology L</t>
  </si>
  <si>
    <t>Reményi Attila</t>
  </si>
  <si>
    <t>Kukolya József</t>
  </si>
  <si>
    <t>Belák Ágnes</t>
  </si>
  <si>
    <t>Kristóf Katalin</t>
  </si>
  <si>
    <t>Természettudományi ismeretek (13 kr)</t>
  </si>
  <si>
    <t>bioinfub22em</t>
  </si>
  <si>
    <t>Ari Eszter</t>
  </si>
  <si>
    <t>biometub22vm</t>
  </si>
  <si>
    <t>Szakmai ismeretek (20 kr)</t>
  </si>
  <si>
    <t>gentecub22em</t>
  </si>
  <si>
    <t>rendbub22em</t>
  </si>
  <si>
    <t>Rendszerbiológia és omika tudományok EA</t>
  </si>
  <si>
    <t>Systems and omics biology L</t>
  </si>
  <si>
    <t>terembub22em</t>
  </si>
  <si>
    <t>mamgy1ub22gm</t>
  </si>
  <si>
    <t>szabiohb22em</t>
  </si>
  <si>
    <t>emnoerhb22em</t>
  </si>
  <si>
    <t>neufizhb22em</t>
  </si>
  <si>
    <t>Bencsik Norbert</t>
  </si>
  <si>
    <t>viselnhb22em</t>
  </si>
  <si>
    <t>biorithb22em</t>
  </si>
  <si>
    <t>elefizhb22vm</t>
  </si>
  <si>
    <t>idsedfhb22em</t>
  </si>
  <si>
    <t>gliaelhb22em</t>
  </si>
  <si>
    <t>A viselkedés neurobiológiája EA</t>
  </si>
  <si>
    <t>Neurobiology of behaviour L</t>
  </si>
  <si>
    <t>Biological rhythms L</t>
  </si>
  <si>
    <t>Elektrofiziológia EA+GY</t>
  </si>
  <si>
    <t>Szűcs Attila</t>
  </si>
  <si>
    <t>Tárnok Krisztián</t>
  </si>
  <si>
    <t>neuimmhb22em</t>
  </si>
  <si>
    <t>Neuroimmunológia EA</t>
  </si>
  <si>
    <t>Neuroimmunology L</t>
  </si>
  <si>
    <t>Varró Petra</t>
  </si>
  <si>
    <t>tramk2hb22em</t>
  </si>
  <si>
    <t>tramk1hb22gm</t>
  </si>
  <si>
    <t>tramk2hb22gm</t>
  </si>
  <si>
    <t>kogneuhb22em</t>
  </si>
  <si>
    <t>idemodhb22gm</t>
  </si>
  <si>
    <t>Kognitív idegtudomány EA</t>
  </si>
  <si>
    <t>Idegrendszeri modellezés GY</t>
  </si>
  <si>
    <t>Cognitive neuroscience L</t>
  </si>
  <si>
    <t>Modelling in neuroscience PR</t>
  </si>
  <si>
    <t>Vitéz-Cservenák Melinda</t>
  </si>
  <si>
    <t>fmiktehb22gm</t>
  </si>
  <si>
    <t>neupephb22em</t>
  </si>
  <si>
    <t>Neuropeptidek és neuroendokrinológia EA</t>
  </si>
  <si>
    <t>Neuropeptides and neuroendocrinology L</t>
  </si>
  <si>
    <t>neutoxhb22em</t>
  </si>
  <si>
    <t>neufarhb22em</t>
  </si>
  <si>
    <t>humor1hb22em</t>
  </si>
  <si>
    <t>humor2hb22em</t>
  </si>
  <si>
    <t>karnephb22em</t>
  </si>
  <si>
    <t>alkhumhb22lm</t>
  </si>
  <si>
    <t>Alkalmazott humánbiológia GY</t>
  </si>
  <si>
    <t>Applied human biology PR</t>
  </si>
  <si>
    <t>embszthb22em</t>
  </si>
  <si>
    <t>palpathb22em</t>
  </si>
  <si>
    <t>Mobilitás</t>
  </si>
  <si>
    <t>Mobility</t>
  </si>
  <si>
    <t>molsbigb22em</t>
  </si>
  <si>
    <t>genpopgb22em</t>
  </si>
  <si>
    <t>progspgb22em</t>
  </si>
  <si>
    <t>molgengb22lm</t>
  </si>
  <si>
    <t>ssztvmgb22lm</t>
  </si>
  <si>
    <t>eukgengb22em</t>
  </si>
  <si>
    <t>genomigb22em</t>
  </si>
  <si>
    <t>tumbiogb22em</t>
  </si>
  <si>
    <t>sejtvagb22em</t>
  </si>
  <si>
    <t>biomemgb22em</t>
  </si>
  <si>
    <t>szszfgb22em</t>
  </si>
  <si>
    <t>szszfgb22lm</t>
  </si>
  <si>
    <t>fejgengb22lm</t>
  </si>
  <si>
    <t>fejtagb22em</t>
  </si>
  <si>
    <t>fejtagb22lm</t>
  </si>
  <si>
    <t>genanagb22em</t>
  </si>
  <si>
    <t>gentergb22em</t>
  </si>
  <si>
    <t>Biological membranes L</t>
  </si>
  <si>
    <t>Function of cytoskeleton and associated molecules L</t>
  </si>
  <si>
    <t>Homolya László</t>
  </si>
  <si>
    <t>Emlős-humán szövet- és szervfejlődéstan EA</t>
  </si>
  <si>
    <t>Emlős-humán szövet- és szervfejlődéstan GY</t>
  </si>
  <si>
    <t>Mammalian-human histology and developmental biology L</t>
  </si>
  <si>
    <t>Mammalian-human histology and developmental biology PR</t>
  </si>
  <si>
    <t>Fejlődéstan EA</t>
  </si>
  <si>
    <t>Fejlődéstan GY</t>
  </si>
  <si>
    <t>Developmental Biology L</t>
  </si>
  <si>
    <t>Embryology PR</t>
  </si>
  <si>
    <t>Takáts Szabolcs</t>
  </si>
  <si>
    <t>hummoggb22em</t>
  </si>
  <si>
    <t>Csizmadia Tamás</t>
  </si>
  <si>
    <t>mrgysjtb22em</t>
  </si>
  <si>
    <t>Mirigysejtbiológia EA</t>
  </si>
  <si>
    <t>Gland cell biology L</t>
  </si>
  <si>
    <t>molevogb22em</t>
  </si>
  <si>
    <t>ossbi1gb22em</t>
  </si>
  <si>
    <t>ossbi2gb22em</t>
  </si>
  <si>
    <t>ossreggb22em</t>
  </si>
  <si>
    <t>progengb22em</t>
  </si>
  <si>
    <t>reckomgb22em</t>
  </si>
  <si>
    <t>rekombgb22em</t>
  </si>
  <si>
    <t>rnsintgb22em</t>
  </si>
  <si>
    <t>traelogb22em</t>
  </si>
  <si>
    <t>Receptors and signal transduction L</t>
  </si>
  <si>
    <t>Kovácsné Sigmond Tímea Ilona</t>
  </si>
  <si>
    <t>immunomb22em</t>
  </si>
  <si>
    <t>halimmb22lm</t>
  </si>
  <si>
    <t>Haladó immunológiai gyakorlatok GY</t>
  </si>
  <si>
    <t>Advanced immunology practice PR</t>
  </si>
  <si>
    <t>mobivfmb22em</t>
  </si>
  <si>
    <t>biokmolbib22em</t>
  </si>
  <si>
    <t>Biokémia és molekuláris biológia EA</t>
  </si>
  <si>
    <t>Biochemistry and molecular biology L</t>
  </si>
  <si>
    <t>fehtudmb22em</t>
  </si>
  <si>
    <t>molbakmb22em</t>
  </si>
  <si>
    <t>ferimmmb22em</t>
  </si>
  <si>
    <t>immpatmb22em</t>
  </si>
  <si>
    <t xml:space="preserve">Józsi Mihály </t>
  </si>
  <si>
    <t>motfehmb22em</t>
  </si>
  <si>
    <t>fizbikmb22em</t>
  </si>
  <si>
    <t>adimmumb22em</t>
  </si>
  <si>
    <t>immbtcmb22em</t>
  </si>
  <si>
    <t>extmikmb22em</t>
  </si>
  <si>
    <t>baktaxmb22em</t>
  </si>
  <si>
    <t>embmikmb22em</t>
  </si>
  <si>
    <t>kvemikmb22em</t>
  </si>
  <si>
    <t>biotecmb22em</t>
  </si>
  <si>
    <t>algolomb22em</t>
  </si>
  <si>
    <t>protismb22em</t>
  </si>
  <si>
    <t>elemikmb22em</t>
  </si>
  <si>
    <t>nkormimb22em</t>
  </si>
  <si>
    <t>alobakmb22em</t>
  </si>
  <si>
    <t>alovirmb22em</t>
  </si>
  <si>
    <t>humbakmb22em</t>
  </si>
  <si>
    <t>humvirmb22em</t>
  </si>
  <si>
    <t>parazimb22em</t>
  </si>
  <si>
    <t>altvirmb22em</t>
  </si>
  <si>
    <t>Nagy Anna</t>
  </si>
  <si>
    <t>molreakb22em</t>
  </si>
  <si>
    <t>bionnmrk20em</t>
  </si>
  <si>
    <t>formb1mb22em</t>
  </si>
  <si>
    <t>formb2mb22em</t>
  </si>
  <si>
    <t>Molekulaszerkezet és reaktivitás EA</t>
  </si>
  <si>
    <t>Biomolekulák NMR spektroszkópiája EA</t>
  </si>
  <si>
    <t>A születéstől az elmúlásig: A formaképzés molekuláris biológiája I. EA</t>
  </si>
  <si>
    <t>A születéstől az elmúlásig: A formaképzés molekuláris biológiája II. EA</t>
  </si>
  <si>
    <t>Molecular structure and activity L</t>
  </si>
  <si>
    <t>NMR spectroscopy of biomolecules L</t>
  </si>
  <si>
    <t>Molecular biology of morphogenesis I. L</t>
  </si>
  <si>
    <t>Molecular biology of morphogenesis II. L</t>
  </si>
  <si>
    <t>Perczel András</t>
  </si>
  <si>
    <t>Venekei István</t>
  </si>
  <si>
    <t>nagyevsb22em</t>
  </si>
  <si>
    <t>etologsb22em</t>
  </si>
  <si>
    <t>konzbisb22em</t>
  </si>
  <si>
    <t>okologsb22em</t>
  </si>
  <si>
    <t>karallsb22em</t>
  </si>
  <si>
    <t>karnovsb22em</t>
  </si>
  <si>
    <t>adevo1sb22em</t>
  </si>
  <si>
    <t>adevo2sb22sm</t>
  </si>
  <si>
    <t>alketosb22em</t>
  </si>
  <si>
    <t>evotorsb22em</t>
  </si>
  <si>
    <t>eletstsb22em</t>
  </si>
  <si>
    <t>Szövényi Gergely</t>
  </si>
  <si>
    <t>elmokolsb22vm</t>
  </si>
  <si>
    <t>Elmélet alapú ökológia EA+GY</t>
  </si>
  <si>
    <t>Theory-based ecology L+PR</t>
  </si>
  <si>
    <t>Meszéna Géza</t>
  </si>
  <si>
    <t>etovissb22lm</t>
  </si>
  <si>
    <t>evojatsb22em</t>
  </si>
  <si>
    <t>gersz1sb22em</t>
  </si>
  <si>
    <t>gersz2sb22em</t>
  </si>
  <si>
    <t>gyepoksb22em</t>
  </si>
  <si>
    <t>kogneusb22em</t>
  </si>
  <si>
    <t>novstrsb22em</t>
  </si>
  <si>
    <t>Andics Attila</t>
  </si>
  <si>
    <t>szamadsb22em</t>
  </si>
  <si>
    <t>szoctasb22em</t>
  </si>
  <si>
    <t>valhidsb22em</t>
  </si>
  <si>
    <t>stragonb22gm</t>
  </si>
  <si>
    <t>komprndb22em</t>
  </si>
  <si>
    <t>Stratégiai gondolkodás tudományos íráshoz GY</t>
  </si>
  <si>
    <t>Komplex rendszerek ügynök alapú szimulációja EA</t>
  </si>
  <si>
    <t>Kampis György</t>
  </si>
  <si>
    <t>visokosb22em</t>
  </si>
  <si>
    <t>moplfunb22em</t>
  </si>
  <si>
    <t>mexplanb22lm</t>
  </si>
  <si>
    <t>mexfunnb22lm</t>
  </si>
  <si>
    <t>basplmnb22lm</t>
  </si>
  <si>
    <t>Növényi és gomba molekuláris biológia EA</t>
  </si>
  <si>
    <t>Kísérletes növénybiológiai vizsgálati módszerek GY</t>
  </si>
  <si>
    <t>Kísérletes mikológiai vizsgálati módszerek GY</t>
  </si>
  <si>
    <t>Alapvető technikák a növényi molekuláris biológiában GY</t>
  </si>
  <si>
    <t>Molecular biology of plants and fungi L</t>
  </si>
  <si>
    <t>Methods in experimental plant biology PR</t>
  </si>
  <si>
    <t>Methods in experimental fungal biology PR</t>
  </si>
  <si>
    <t>Basic techniques in plant molecular biology PR</t>
  </si>
  <si>
    <t>Knapp Dániel</t>
  </si>
  <si>
    <t>phoplanb22em</t>
  </si>
  <si>
    <t>plastrnb22em</t>
  </si>
  <si>
    <t>novmiknb22em</t>
  </si>
  <si>
    <t>sysfunnb22em</t>
  </si>
  <si>
    <t>Gombák filogenetikai rendszere EA</t>
  </si>
  <si>
    <t>Phylogenetics and systematics of fungi L</t>
  </si>
  <si>
    <t>nghatonb22em</t>
  </si>
  <si>
    <t>hasznbnb22em</t>
  </si>
  <si>
    <t>trofornb22em</t>
  </si>
  <si>
    <t>eleananb22em</t>
  </si>
  <si>
    <t>envpronb22em</t>
  </si>
  <si>
    <t>plastinb22em</t>
  </si>
  <si>
    <t>Műszeres elemanalízis EA</t>
  </si>
  <si>
    <t>A természetvédelem aktuális problémái EA</t>
  </si>
  <si>
    <t>A plasztiszok biológiája EA</t>
  </si>
  <si>
    <t>Element analytics L</t>
  </si>
  <si>
    <t>Actual problems in the environment protection L</t>
  </si>
  <si>
    <t>Biology of plastids L</t>
  </si>
  <si>
    <t>Elektronmikroszkópiai technikák GY</t>
  </si>
  <si>
    <t>Electron microscopy in ultrastructure research PR</t>
  </si>
  <si>
    <t>almikonb22gm</t>
  </si>
  <si>
    <t>mushidnb22gm</t>
  </si>
  <si>
    <t>protecnb22lm</t>
  </si>
  <si>
    <t>Terepi gombaismeret GY</t>
  </si>
  <si>
    <t>Fehérjetechnikák GY</t>
  </si>
  <si>
    <t>Mushroom identification and taxonomy PR</t>
  </si>
  <si>
    <t>Protein techniques PR</t>
  </si>
  <si>
    <t>Dima Bálint</t>
  </si>
  <si>
    <t>Biológus mesterszak tantervi hálója 2022. szeptemberétől</t>
  </si>
  <si>
    <t>Szakfelelős: Dr. Nyitray László</t>
  </si>
  <si>
    <t>Idegtudomány és Humánbiológia specializáció</t>
  </si>
  <si>
    <t>Specializációfelelős: Dr. Schlett Katalin</t>
  </si>
  <si>
    <t>Kód</t>
  </si>
  <si>
    <t>Tantárgy</t>
  </si>
  <si>
    <t>Szemeszter</t>
  </si>
  <si>
    <t>Óra</t>
  </si>
  <si>
    <t>Kr.</t>
  </si>
  <si>
    <t>Ért.</t>
  </si>
  <si>
    <t>Előfeltétel I.</t>
  </si>
  <si>
    <t>Tantárgyfelelős</t>
  </si>
  <si>
    <t>Tantárgy angol megnevezése</t>
  </si>
  <si>
    <t>Ea</t>
  </si>
  <si>
    <t>Gy</t>
  </si>
  <si>
    <t>Lgy</t>
  </si>
  <si>
    <t>konz</t>
  </si>
  <si>
    <t>x</t>
  </si>
  <si>
    <t>K(5)</t>
  </si>
  <si>
    <t>t</t>
  </si>
  <si>
    <t>Gyj(5)</t>
  </si>
  <si>
    <t>összes kontaktóra</t>
  </si>
  <si>
    <t>összes kredit</t>
  </si>
  <si>
    <t>összes kollokvium</t>
  </si>
  <si>
    <t>Speciális ismeretek Idegtudomány és Humánbiológia specializáció (51 kr)</t>
  </si>
  <si>
    <t>Kötelező tárgyak (14 kredit)</t>
  </si>
  <si>
    <t>Kötelezően választható tárgyak teljesítendő: 37 kredit</t>
  </si>
  <si>
    <t>Legalább 22 kredit e specializáció kötelezően választható blokkjából teljesítendő (ebből 12 gyakorlati kredit kell legyen). A további kreditek bármelyik specializáció tárgyaiból választhatóak.</t>
  </si>
  <si>
    <t>e</t>
  </si>
  <si>
    <t>Fénymikroszkópos technikák GY</t>
  </si>
  <si>
    <t>teljesítendő kredit</t>
  </si>
  <si>
    <t>Szabadon választható tárgyak: teljesítendő: 6 kredit</t>
  </si>
  <si>
    <t>szabadon válaszható</t>
  </si>
  <si>
    <t>Diplomamunka (30 kr)</t>
  </si>
  <si>
    <t>ÖSSZESEN</t>
  </si>
  <si>
    <t>Előfeltétel</t>
  </si>
  <si>
    <t>Molekuláris genetika, Sejt- és fejlődésbiológia specializáció</t>
  </si>
  <si>
    <t>Specializációfelelős: Dr. Ari Eszter</t>
  </si>
  <si>
    <t>Speciális ismeretek Molekuláris Genetika, Sejt- és Fejlődésbiológia specializáció (51 kr)</t>
  </si>
  <si>
    <t>Legalább 18 kredit e specializáció kötelezően választható blokkjából teljesítendő (ebből 11 gyakorlati kredit kell legyen). A további kreditek bármelyik specializáció tárgyaiból választhatóak.</t>
  </si>
  <si>
    <t>Takács Krisztina</t>
  </si>
  <si>
    <t>név változás</t>
  </si>
  <si>
    <t>Molekuláris, Immun- és Mikrobiológia specializáció</t>
  </si>
  <si>
    <t>Specializációfelelős: Dr. Vajna Balázs</t>
  </si>
  <si>
    <t>Speciális ismeretek Molekuláris, Immun- és Mikrobiológia specializáció (51 kr)</t>
  </si>
  <si>
    <t>Kötelező tárgyak (7 kredit)</t>
  </si>
  <si>
    <t>Kötelezően választható tárgyak teljesítendő: 44 kredit</t>
  </si>
  <si>
    <t>A 44 kreditből legalább 21-et az A blokkból kell elvégezni, amiből 12 gyakorlati kredit kell legyen. További legalább 9 kreditet e specializáció kötelezően választható B blokkjából kell felvenni, amiből legalább 6 gyakorlati kredit kell legyen. A fennmaradó 14 kredit bármely specializáció tárgyaiból (beleértve az A és B blokk el nem végzett tárgyait) választható.</t>
  </si>
  <si>
    <t>A blokk: elvégzendő legalább 21 kredit, amiből 12 gyakorlati kredit kell legyen.</t>
  </si>
  <si>
    <t xml:space="preserve"> </t>
  </si>
  <si>
    <t>B blokk: elvégzendő legalább 9 kredit, amiből legalább 6 gyakorlati kredit kell, hogy legyen</t>
  </si>
  <si>
    <t>Borsodi Andrea</t>
  </si>
  <si>
    <t>Forgách Petra</t>
  </si>
  <si>
    <t>Növénybiológia és Mikológia specializáció</t>
  </si>
  <si>
    <t>Specializációfelelős: Dr. Solti Ádám</t>
  </si>
  <si>
    <t>Speciális ismeretek Növénybiológia és Mikológia specializáció (51 kr)</t>
  </si>
  <si>
    <t>Kötelező tárgyak (25 kredit)</t>
  </si>
  <si>
    <t>Kötelezően választható tárgyak teljesítendő: 26 kredit</t>
  </si>
  <si>
    <t>Legalább 18 kredit e specializáció kötelezően választható blokkjából teljesítendő. A további kreditek bármelyik specializáció tárgyaiból választhatóak.</t>
  </si>
  <si>
    <t>Ökológia, Evolúció- és Konzervációbiológia specializáció</t>
  </si>
  <si>
    <t>Specializációfelelős: Dr. Kalapos Tibor</t>
  </si>
  <si>
    <t>Speciális ismeretek Ökológia, evolúció- és konzervációbiológia specializáció (51 kr)</t>
  </si>
  <si>
    <t>Kötelező tárgyak (4 kredit)</t>
  </si>
  <si>
    <t>Kötelezően választható tárgyak teljesítendő: 47 kredit</t>
  </si>
  <si>
    <t>Legalább 25 kredit e specializáció kötelezően választható blokkjából teljesítendő, amiből legalább 14 gyakorlati kredit kell legyen. A további kreditek bármelyik specializáció tárgyaiból választhatók.</t>
  </si>
  <si>
    <t>Agent based simulations of complex systems L</t>
  </si>
  <si>
    <t>Strategic thinking for scientific writing PR</t>
  </si>
  <si>
    <t>Lőrincz Péter</t>
  </si>
  <si>
    <t>Electrophysiology L+PR</t>
  </si>
  <si>
    <t>Environmental microbiology practical PR</t>
  </si>
  <si>
    <t>elemicnb22lm</t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</si>
  <si>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</si>
  <si>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</si>
  <si>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</si>
  <si>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</si>
  <si>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</si>
  <si>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</si>
  <si>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t = társfelvétel</t>
  </si>
  <si>
    <t>x =  kötelező tárgy ajánlott félév</t>
  </si>
  <si>
    <t>kv =  kötelezően választható tárgy ajánlott félév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</si>
  <si>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</si>
  <si>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</si>
  <si>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</si>
  <si>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Biológus mesterképzési szakon a megszerzendő szakképzettség gyakorlásához szükséges idegen szaknyelvi ismeretek elsajátításának tantervi helyét és a nyelvismeret meglétének mérését az utolsó fül (szaknyelvi ismeretek) tartalmazza.</t>
  </si>
  <si>
    <t>A mintatanterv szerint kötelező vagy kötelezően választható tárgyak közül legalább 3 kreditnyi tárgy angol nyelven (azaz a Neptunban angol nyelvűként jelölt kurzus felvételével) történő elvégzése (kivéve: diplm1ub17dm Diplomamunka I. és diplm2ub17dm Diplomamunka II.).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</si>
</sst>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22222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4" fillId="0" borderId="0"/>
  </cellStyleXfs>
  <cellXfs count="324">
    <xf numFmtId="0" fontId="0" fillId="0" borderId="0" xfId="0"/>
    <xf numFmtId="0" fontId="3" fillId="0" borderId="0" xfId="2" applyFont="1" applyBorder="1" applyAlignment="1">
      <alignment horizontal="left" vertical="center"/>
    </xf>
    <xf numFmtId="0" fontId="5" fillId="0" borderId="0" xfId="3" applyFont="1" applyAlignment="1">
      <alignment horizontal="center"/>
    </xf>
    <xf numFmtId="0" fontId="6" fillId="0" borderId="0" xfId="3" applyFont="1" applyAlignment="1">
      <alignment vertical="center"/>
    </xf>
    <xf numFmtId="0" fontId="5" fillId="0" borderId="0" xfId="3" applyFont="1"/>
    <xf numFmtId="0" fontId="7" fillId="0" borderId="0" xfId="2" applyFont="1" applyBorder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7" fillId="0" borderId="5" xfId="3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4" fillId="0" borderId="0" xfId="3"/>
    <xf numFmtId="0" fontId="11" fillId="0" borderId="16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11" fillId="2" borderId="4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0" fontId="5" fillId="0" borderId="0" xfId="3" applyFont="1" applyAlignment="1">
      <alignment vertical="center"/>
    </xf>
    <xf numFmtId="0" fontId="12" fillId="0" borderId="2" xfId="3" applyFont="1" applyBorder="1" applyAlignment="1">
      <alignment vertical="center"/>
    </xf>
    <xf numFmtId="0" fontId="13" fillId="0" borderId="16" xfId="3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23" xfId="3" applyFont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13" fillId="0" borderId="22" xfId="3" applyFont="1" applyBorder="1" applyAlignment="1">
      <alignment horizontal="center"/>
    </xf>
    <xf numFmtId="0" fontId="12" fillId="0" borderId="22" xfId="3" applyFont="1" applyBorder="1" applyAlignment="1">
      <alignment horizontal="center" vertical="center"/>
    </xf>
    <xf numFmtId="0" fontId="5" fillId="0" borderId="20" xfId="3" applyFont="1" applyBorder="1" applyAlignment="1">
      <alignment vertical="center"/>
    </xf>
    <xf numFmtId="0" fontId="11" fillId="0" borderId="22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5" fillId="3" borderId="21" xfId="3" applyFont="1" applyFill="1" applyBorder="1" applyAlignment="1">
      <alignment horizontal="center" vertical="center"/>
    </xf>
    <xf numFmtId="0" fontId="12" fillId="0" borderId="22" xfId="3" applyFont="1" applyBorder="1" applyAlignment="1">
      <alignment horizontal="center"/>
    </xf>
    <xf numFmtId="164" fontId="14" fillId="4" borderId="16" xfId="3" applyNumberFormat="1" applyFont="1" applyFill="1" applyBorder="1" applyAlignment="1">
      <alignment horizontal="center" vertical="center"/>
    </xf>
    <xf numFmtId="164" fontId="14" fillId="4" borderId="1" xfId="3" applyNumberFormat="1" applyFont="1" applyFill="1" applyBorder="1" applyAlignment="1">
      <alignment horizontal="center" vertical="center"/>
    </xf>
    <xf numFmtId="164" fontId="14" fillId="4" borderId="23" xfId="3" applyNumberFormat="1" applyFont="1" applyFill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5" fillId="4" borderId="20" xfId="3" applyFont="1" applyFill="1" applyBorder="1" applyAlignment="1">
      <alignment vertical="center"/>
    </xf>
    <xf numFmtId="164" fontId="15" fillId="4" borderId="16" xfId="3" applyNumberFormat="1" applyFont="1" applyFill="1" applyBorder="1" applyAlignment="1">
      <alignment horizontal="center" vertical="center"/>
    </xf>
    <xf numFmtId="164" fontId="15" fillId="4" borderId="1" xfId="3" applyNumberFormat="1" applyFont="1" applyFill="1" applyBorder="1" applyAlignment="1">
      <alignment horizontal="center" vertical="center"/>
    </xf>
    <xf numFmtId="164" fontId="15" fillId="4" borderId="23" xfId="3" applyNumberFormat="1" applyFont="1" applyFill="1" applyBorder="1" applyAlignment="1">
      <alignment horizontal="center" vertical="center"/>
    </xf>
    <xf numFmtId="0" fontId="15" fillId="4" borderId="4" xfId="3" applyFont="1" applyFill="1" applyBorder="1" applyAlignment="1">
      <alignment horizontal="center" vertical="center"/>
    </xf>
    <xf numFmtId="164" fontId="16" fillId="4" borderId="16" xfId="3" applyNumberFormat="1" applyFont="1" applyFill="1" applyBorder="1" applyAlignment="1">
      <alignment horizontal="center" vertical="center"/>
    </xf>
    <xf numFmtId="164" fontId="16" fillId="4" borderId="1" xfId="3" applyNumberFormat="1" applyFont="1" applyFill="1" applyBorder="1" applyAlignment="1">
      <alignment horizontal="center" vertical="center"/>
    </xf>
    <xf numFmtId="164" fontId="16" fillId="4" borderId="23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vertical="center"/>
    </xf>
    <xf numFmtId="0" fontId="5" fillId="0" borderId="1" xfId="3" applyFont="1" applyBorder="1" applyAlignment="1">
      <alignment horizontal="left"/>
    </xf>
    <xf numFmtId="0" fontId="12" fillId="0" borderId="1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0" fontId="11" fillId="2" borderId="18" xfId="3" applyFont="1" applyFill="1" applyBorder="1" applyAlignment="1">
      <alignment horizontal="center" vertical="center"/>
    </xf>
    <xf numFmtId="0" fontId="11" fillId="2" borderId="0" xfId="3" applyFont="1" applyFill="1" applyAlignment="1">
      <alignment vertical="center"/>
    </xf>
    <xf numFmtId="0" fontId="11" fillId="2" borderId="20" xfId="1" applyFont="1" applyFill="1" applyBorder="1" applyAlignment="1">
      <alignment horizontal="left" vertical="center" indent="1"/>
    </xf>
    <xf numFmtId="0" fontId="11" fillId="2" borderId="20" xfId="3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center" vertical="center"/>
    </xf>
    <xf numFmtId="0" fontId="11" fillId="2" borderId="22" xfId="3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vertical="center"/>
    </xf>
    <xf numFmtId="0" fontId="11" fillId="3" borderId="16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/>
    </xf>
    <xf numFmtId="0" fontId="18" fillId="5" borderId="21" xfId="3" applyFont="1" applyFill="1" applyBorder="1" applyAlignment="1">
      <alignment vertical="center"/>
    </xf>
    <xf numFmtId="0" fontId="19" fillId="5" borderId="4" xfId="1" applyFont="1" applyFill="1" applyBorder="1" applyAlignment="1">
      <alignment vertical="center"/>
    </xf>
    <xf numFmtId="0" fontId="20" fillId="3" borderId="22" xfId="3" applyFont="1" applyFill="1" applyBorder="1" applyAlignment="1">
      <alignment horizontal="center" vertical="center"/>
    </xf>
    <xf numFmtId="0" fontId="21" fillId="0" borderId="1" xfId="3" applyFont="1" applyBorder="1" applyAlignment="1">
      <alignment horizontal="left"/>
    </xf>
    <xf numFmtId="0" fontId="11" fillId="2" borderId="20" xfId="1" applyFont="1" applyFill="1" applyBorder="1" applyAlignment="1">
      <alignment vertical="top"/>
    </xf>
    <xf numFmtId="0" fontId="22" fillId="2" borderId="4" xfId="3" applyFont="1" applyFill="1" applyBorder="1" applyAlignment="1">
      <alignment vertical="distributed" wrapText="1"/>
    </xf>
    <xf numFmtId="0" fontId="5" fillId="0" borderId="4" xfId="1" applyFont="1" applyBorder="1" applyAlignment="1">
      <alignment horizontal="center" vertical="center"/>
    </xf>
    <xf numFmtId="0" fontId="12" fillId="0" borderId="22" xfId="3" applyFont="1" applyBorder="1" applyAlignment="1">
      <alignment horizontal="left"/>
    </xf>
    <xf numFmtId="0" fontId="11" fillId="0" borderId="3" xfId="3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2" xfId="3" applyFont="1" applyBorder="1" applyAlignment="1">
      <alignment horizontal="left"/>
    </xf>
    <xf numFmtId="0" fontId="11" fillId="0" borderId="3" xfId="3" applyFont="1" applyBorder="1" applyAlignment="1">
      <alignment horizontal="center"/>
    </xf>
    <xf numFmtId="0" fontId="11" fillId="0" borderId="23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5" fillId="0" borderId="22" xfId="3" applyFont="1" applyBorder="1" applyAlignment="1">
      <alignment horizontal="center"/>
    </xf>
    <xf numFmtId="0" fontId="11" fillId="5" borderId="22" xfId="3" applyFont="1" applyFill="1" applyBorder="1" applyAlignment="1">
      <alignment horizontal="center" vertical="center"/>
    </xf>
    <xf numFmtId="0" fontId="5" fillId="0" borderId="20" xfId="3" applyFont="1" applyBorder="1"/>
    <xf numFmtId="0" fontId="5" fillId="0" borderId="23" xfId="3" applyFont="1" applyBorder="1" applyAlignment="1">
      <alignment vertical="center"/>
    </xf>
    <xf numFmtId="0" fontId="5" fillId="0" borderId="22" xfId="3" applyFont="1" applyBorder="1"/>
    <xf numFmtId="0" fontId="11" fillId="0" borderId="22" xfId="3" applyFont="1" applyBorder="1" applyAlignment="1">
      <alignment horizontal="center"/>
    </xf>
    <xf numFmtId="0" fontId="12" fillId="0" borderId="22" xfId="3" applyFont="1" applyBorder="1"/>
    <xf numFmtId="0" fontId="23" fillId="0" borderId="22" xfId="3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23" fillId="0" borderId="22" xfId="3" applyFont="1" applyBorder="1"/>
    <xf numFmtId="0" fontId="5" fillId="0" borderId="22" xfId="3" applyFont="1" applyBorder="1" applyAlignment="1">
      <alignment horizontal="center" vertical="center"/>
    </xf>
    <xf numFmtId="0" fontId="5" fillId="0" borderId="23" xfId="3" applyFont="1" applyBorder="1"/>
    <xf numFmtId="164" fontId="14" fillId="4" borderId="4" xfId="3" applyNumberFormat="1" applyFont="1" applyFill="1" applyBorder="1" applyAlignment="1">
      <alignment horizontal="center" vertical="center"/>
    </xf>
    <xf numFmtId="164" fontId="15" fillId="4" borderId="4" xfId="3" applyNumberFormat="1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left" vertical="center"/>
    </xf>
    <xf numFmtId="0" fontId="11" fillId="2" borderId="21" xfId="1" applyFont="1" applyFill="1" applyBorder="1" applyAlignment="1">
      <alignment horizontal="left" vertical="center"/>
    </xf>
    <xf numFmtId="0" fontId="20" fillId="2" borderId="20" xfId="3" applyFont="1" applyFill="1" applyBorder="1" applyAlignment="1">
      <alignment vertical="center"/>
    </xf>
    <xf numFmtId="0" fontId="11" fillId="0" borderId="22" xfId="1" applyFont="1" applyBorder="1" applyAlignment="1">
      <alignment horizontal="right" vertical="center"/>
    </xf>
    <xf numFmtId="0" fontId="5" fillId="0" borderId="21" xfId="1" applyFont="1" applyBorder="1" applyAlignment="1">
      <alignment horizontal="left" vertical="center"/>
    </xf>
    <xf numFmtId="164" fontId="11" fillId="0" borderId="16" xfId="3" applyNumberFormat="1" applyFont="1" applyBorder="1" applyAlignment="1">
      <alignment horizontal="center" vertical="center"/>
    </xf>
    <xf numFmtId="164" fontId="11" fillId="0" borderId="1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1" fillId="0" borderId="20" xfId="3" applyFont="1" applyBorder="1" applyAlignment="1">
      <alignment vertical="center"/>
    </xf>
    <xf numFmtId="0" fontId="5" fillId="2" borderId="4" xfId="3" applyFont="1" applyFill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11" fillId="0" borderId="16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23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4" xfId="1" applyFont="1" applyBorder="1" applyAlignment="1">
      <alignment horizontal="left" vertical="center"/>
    </xf>
    <xf numFmtId="0" fontId="11" fillId="0" borderId="25" xfId="1" applyFont="1" applyBorder="1" applyAlignment="1">
      <alignment horizontal="left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left" vertical="center"/>
    </xf>
    <xf numFmtId="0" fontId="11" fillId="0" borderId="27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  <xf numFmtId="0" fontId="20" fillId="0" borderId="22" xfId="1" applyFont="1" applyBorder="1" applyAlignment="1">
      <alignment vertical="center"/>
    </xf>
    <xf numFmtId="0" fontId="20" fillId="0" borderId="21" xfId="1" applyFont="1" applyBorder="1" applyAlignment="1">
      <alignment horizontal="left" vertical="center"/>
    </xf>
    <xf numFmtId="0" fontId="14" fillId="4" borderId="20" xfId="3" applyFont="1" applyFill="1" applyBorder="1" applyAlignment="1">
      <alignment horizontal="center" vertical="center"/>
    </xf>
    <xf numFmtId="0" fontId="15" fillId="4" borderId="20" xfId="3" applyFont="1" applyFill="1" applyBorder="1" applyAlignment="1">
      <alignment horizontal="center" vertical="center"/>
    </xf>
    <xf numFmtId="0" fontId="16" fillId="4" borderId="20" xfId="3" applyFont="1" applyFill="1" applyBorder="1" applyAlignment="1">
      <alignment horizontal="center" vertical="center"/>
    </xf>
    <xf numFmtId="0" fontId="15" fillId="0" borderId="0" xfId="1" applyFont="1" applyAlignment="1">
      <alignment horizontal="right" vertical="center" wrapText="1" indent="1"/>
    </xf>
    <xf numFmtId="0" fontId="11" fillId="0" borderId="0" xfId="3" applyFont="1" applyAlignment="1">
      <alignment horizontal="center"/>
    </xf>
    <xf numFmtId="0" fontId="11" fillId="0" borderId="0" xfId="3" applyFont="1" applyAlignment="1">
      <alignment vertical="center"/>
    </xf>
    <xf numFmtId="0" fontId="24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5" fillId="2" borderId="22" xfId="3" applyFont="1" applyFill="1" applyBorder="1" applyAlignment="1">
      <alignment vertical="center"/>
    </xf>
    <xf numFmtId="0" fontId="5" fillId="0" borderId="22" xfId="3" applyFont="1" applyBorder="1" applyAlignment="1">
      <alignment vertical="center"/>
    </xf>
    <xf numFmtId="0" fontId="5" fillId="0" borderId="21" xfId="3" applyFont="1" applyBorder="1" applyAlignment="1">
      <alignment horizontal="center" vertical="center"/>
    </xf>
    <xf numFmtId="0" fontId="5" fillId="4" borderId="22" xfId="3" applyFont="1" applyFill="1" applyBorder="1" applyAlignment="1">
      <alignment vertical="center"/>
    </xf>
    <xf numFmtId="0" fontId="20" fillId="0" borderId="22" xfId="3" applyFont="1" applyBorder="1" applyAlignment="1">
      <alignment vertical="center"/>
    </xf>
    <xf numFmtId="0" fontId="11" fillId="0" borderId="23" xfId="3" applyFont="1" applyBorder="1" applyAlignment="1">
      <alignment horizontal="center" vertical="center"/>
    </xf>
    <xf numFmtId="0" fontId="5" fillId="0" borderId="21" xfId="3" applyFont="1" applyBorder="1" applyAlignment="1">
      <alignment vertical="center"/>
    </xf>
    <xf numFmtId="0" fontId="11" fillId="0" borderId="22" xfId="3" applyFont="1" applyBorder="1" applyAlignment="1">
      <alignment horizontal="left"/>
    </xf>
    <xf numFmtId="0" fontId="20" fillId="2" borderId="22" xfId="3" applyFont="1" applyFill="1" applyBorder="1" applyAlignment="1">
      <alignment vertical="center"/>
    </xf>
    <xf numFmtId="0" fontId="9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 wrapText="1"/>
    </xf>
    <xf numFmtId="0" fontId="11" fillId="2" borderId="4" xfId="3" applyFont="1" applyFill="1" applyBorder="1" applyAlignment="1">
      <alignment horizontal="left" vertical="center"/>
    </xf>
    <xf numFmtId="0" fontId="11" fillId="2" borderId="21" xfId="3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12" fillId="0" borderId="23" xfId="3" applyFont="1" applyBorder="1" applyAlignment="1">
      <alignment horizontal="left" vertical="center" wrapText="1"/>
    </xf>
    <xf numFmtId="0" fontId="20" fillId="0" borderId="22" xfId="3" applyFont="1" applyBorder="1" applyAlignment="1">
      <alignment horizontal="center" vertical="center"/>
    </xf>
    <xf numFmtId="0" fontId="22" fillId="2" borderId="4" xfId="3" applyFont="1" applyFill="1" applyBorder="1" applyAlignment="1">
      <alignment vertical="center"/>
    </xf>
    <xf numFmtId="0" fontId="22" fillId="2" borderId="21" xfId="3" applyFont="1" applyFill="1" applyBorder="1" applyAlignment="1">
      <alignment vertical="center"/>
    </xf>
    <xf numFmtId="0" fontId="5" fillId="2" borderId="22" xfId="3" applyFont="1" applyFill="1" applyBorder="1"/>
    <xf numFmtId="0" fontId="11" fillId="0" borderId="4" xfId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center"/>
    </xf>
    <xf numFmtId="0" fontId="5" fillId="0" borderId="23" xfId="3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/>
    </xf>
    <xf numFmtId="0" fontId="11" fillId="0" borderId="21" xfId="3" applyFont="1" applyBorder="1" applyAlignment="1">
      <alignment horizontal="center"/>
    </xf>
    <xf numFmtId="0" fontId="5" fillId="0" borderId="22" xfId="3" applyFont="1" applyBorder="1" applyAlignment="1">
      <alignment horizontal="left" vertical="center" wrapText="1"/>
    </xf>
    <xf numFmtId="1" fontId="11" fillId="0" borderId="22" xfId="3" applyNumberFormat="1" applyFont="1" applyBorder="1" applyAlignment="1">
      <alignment horizontal="center"/>
    </xf>
    <xf numFmtId="164" fontId="16" fillId="0" borderId="16" xfId="3" applyNumberFormat="1" applyFont="1" applyBorder="1" applyAlignment="1">
      <alignment horizontal="center" vertical="center"/>
    </xf>
    <xf numFmtId="164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3" applyFont="1" applyBorder="1" applyAlignment="1">
      <alignment horizontal="left" vertical="center"/>
    </xf>
    <xf numFmtId="164" fontId="16" fillId="0" borderId="24" xfId="3" applyNumberFormat="1" applyFont="1" applyBorder="1" applyAlignment="1">
      <alignment horizontal="center" vertical="center"/>
    </xf>
    <xf numFmtId="164" fontId="16" fillId="0" borderId="25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26" xfId="3" applyNumberFormat="1" applyFont="1" applyBorder="1" applyAlignment="1">
      <alignment horizontal="center" vertical="center"/>
    </xf>
    <xf numFmtId="0" fontId="11" fillId="0" borderId="25" xfId="3" applyFont="1" applyBorder="1" applyAlignment="1">
      <alignment horizontal="center" vertical="center"/>
    </xf>
    <xf numFmtId="0" fontId="16" fillId="0" borderId="25" xfId="3" applyFont="1" applyBorder="1" applyAlignment="1">
      <alignment horizontal="center" vertical="center"/>
    </xf>
    <xf numFmtId="0" fontId="16" fillId="0" borderId="29" xfId="3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5" fillId="0" borderId="0" xfId="3" applyFont="1" applyAlignment="1">
      <alignment horizontal="left"/>
    </xf>
    <xf numFmtId="0" fontId="11" fillId="0" borderId="20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vertical="center"/>
    </xf>
    <xf numFmtId="0" fontId="11" fillId="0" borderId="4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 wrapText="1"/>
    </xf>
    <xf numFmtId="1" fontId="11" fillId="0" borderId="22" xfId="3" applyNumberFormat="1" applyFont="1" applyBorder="1" applyAlignment="1">
      <alignment horizontal="center" vertical="center"/>
    </xf>
    <xf numFmtId="0" fontId="11" fillId="0" borderId="22" xfId="3" applyFont="1" applyBorder="1" applyAlignment="1">
      <alignment vertical="center"/>
    </xf>
    <xf numFmtId="0" fontId="11" fillId="0" borderId="4" xfId="3" applyFont="1" applyBorder="1" applyAlignment="1">
      <alignment horizontal="left"/>
    </xf>
    <xf numFmtId="0" fontId="5" fillId="0" borderId="31" xfId="3" applyFont="1" applyBorder="1" applyAlignment="1">
      <alignment horizontal="center"/>
    </xf>
    <xf numFmtId="0" fontId="25" fillId="0" borderId="0" xfId="3" applyFont="1"/>
    <xf numFmtId="0" fontId="6" fillId="0" borderId="0" xfId="3" applyFont="1"/>
    <xf numFmtId="0" fontId="26" fillId="0" borderId="0" xfId="3" applyFont="1" applyAlignment="1">
      <alignment vertical="center"/>
    </xf>
    <xf numFmtId="0" fontId="11" fillId="2" borderId="22" xfId="1" applyFont="1" applyFill="1" applyBorder="1" applyAlignment="1">
      <alignment vertical="center"/>
    </xf>
    <xf numFmtId="0" fontId="11" fillId="2" borderId="22" xfId="1" applyFont="1" applyFill="1" applyBorder="1" applyAlignment="1">
      <alignment horizontal="left" vertical="center"/>
    </xf>
    <xf numFmtId="0" fontId="11" fillId="2" borderId="4" xfId="3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4" borderId="20" xfId="3" applyFont="1" applyFill="1" applyBorder="1"/>
    <xf numFmtId="0" fontId="11" fillId="2" borderId="21" xfId="1" applyFont="1" applyFill="1" applyBorder="1" applyAlignment="1">
      <alignment horizontal="left" vertical="top" wrapText="1"/>
    </xf>
    <xf numFmtId="0" fontId="5" fillId="2" borderId="20" xfId="3" applyFont="1" applyFill="1" applyBorder="1"/>
    <xf numFmtId="0" fontId="11" fillId="2" borderId="4" xfId="1" applyFont="1" applyFill="1" applyBorder="1" applyAlignment="1">
      <alignment horizontal="left" vertical="top" wrapText="1"/>
    </xf>
    <xf numFmtId="0" fontId="11" fillId="2" borderId="20" xfId="3" applyFont="1" applyFill="1" applyBorder="1" applyAlignment="1">
      <alignment horizontal="left" vertical="top" wrapText="1"/>
    </xf>
    <xf numFmtId="0" fontId="11" fillId="2" borderId="4" xfId="3" applyFont="1" applyFill="1" applyBorder="1" applyAlignment="1">
      <alignment horizontal="left" vertical="top" wrapText="1"/>
    </xf>
    <xf numFmtId="0" fontId="11" fillId="0" borderId="4" xfId="1" applyFont="1" applyBorder="1" applyAlignment="1">
      <alignment vertical="center"/>
    </xf>
    <xf numFmtId="0" fontId="13" fillId="0" borderId="1" xfId="3" applyFont="1" applyBorder="1"/>
    <xf numFmtId="0" fontId="5" fillId="2" borderId="21" xfId="3" applyFont="1" applyFill="1" applyBorder="1" applyAlignment="1">
      <alignment vertical="center"/>
    </xf>
    <xf numFmtId="0" fontId="13" fillId="2" borderId="4" xfId="3" applyFont="1" applyFill="1" applyBorder="1" applyAlignment="1">
      <alignment horizontal="left"/>
    </xf>
    <xf numFmtId="0" fontId="11" fillId="2" borderId="3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3" fillId="2" borderId="22" xfId="3" applyFont="1" applyFill="1" applyBorder="1" applyAlignment="1">
      <alignment horizontal="center"/>
    </xf>
    <xf numFmtId="0" fontId="13" fillId="2" borderId="4" xfId="3" applyFont="1" applyFill="1" applyBorder="1"/>
    <xf numFmtId="0" fontId="5" fillId="2" borderId="21" xfId="3" applyFont="1" applyFill="1" applyBorder="1"/>
    <xf numFmtId="0" fontId="27" fillId="0" borderId="0" xfId="3" applyFont="1"/>
    <xf numFmtId="0" fontId="11" fillId="0" borderId="22" xfId="3" applyFont="1" applyBorder="1"/>
    <xf numFmtId="164" fontId="16" fillId="0" borderId="3" xfId="3" applyNumberFormat="1" applyFont="1" applyBorder="1" applyAlignment="1">
      <alignment horizontal="center" vertical="center"/>
    </xf>
    <xf numFmtId="164" fontId="16" fillId="0" borderId="23" xfId="3" applyNumberFormat="1" applyFont="1" applyBorder="1" applyAlignment="1">
      <alignment horizontal="center" vertical="center"/>
    </xf>
    <xf numFmtId="0" fontId="11" fillId="0" borderId="4" xfId="3" applyFont="1" applyBorder="1" applyAlignment="1">
      <alignment horizontal="center"/>
    </xf>
    <xf numFmtId="0" fontId="16" fillId="0" borderId="0" xfId="1" applyFont="1" applyAlignment="1">
      <alignment horizontal="right" vertical="center"/>
    </xf>
    <xf numFmtId="164" fontId="16" fillId="0" borderId="0" xfId="3" applyNumberFormat="1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2" fillId="5" borderId="2" xfId="3" applyFont="1" applyFill="1" applyBorder="1" applyAlignment="1">
      <alignment horizontal="left"/>
    </xf>
    <xf numFmtId="0" fontId="11" fillId="3" borderId="23" xfId="3" applyFont="1" applyFill="1" applyBorder="1" applyAlignment="1">
      <alignment horizontal="center" vertical="center"/>
    </xf>
    <xf numFmtId="0" fontId="12" fillId="0" borderId="2" xfId="3" applyFont="1" applyBorder="1" applyAlignment="1">
      <alignment horizontal="left"/>
    </xf>
    <xf numFmtId="0" fontId="5" fillId="0" borderId="2" xfId="3" applyFont="1" applyBorder="1"/>
    <xf numFmtId="0" fontId="20" fillId="0" borderId="22" xfId="3" applyFont="1" applyBorder="1"/>
    <xf numFmtId="164" fontId="11" fillId="0" borderId="3" xfId="3" applyNumberFormat="1" applyFont="1" applyBorder="1" applyAlignment="1">
      <alignment horizontal="center" vertical="center"/>
    </xf>
    <xf numFmtId="0" fontId="5" fillId="0" borderId="21" xfId="3" applyFont="1" applyBorder="1" applyAlignment="1">
      <alignment horizontal="left"/>
    </xf>
    <xf numFmtId="0" fontId="13" fillId="0" borderId="21" xfId="3" applyFont="1" applyBorder="1" applyAlignment="1">
      <alignment horizontal="center"/>
    </xf>
    <xf numFmtId="0" fontId="11" fillId="0" borderId="23" xfId="3" applyFont="1" applyBorder="1" applyAlignment="1">
      <alignment vertical="center"/>
    </xf>
    <xf numFmtId="0" fontId="6" fillId="0" borderId="0" xfId="3" applyFont="1" applyAlignment="1">
      <alignment horizontal="left"/>
    </xf>
    <xf numFmtId="0" fontId="11" fillId="2" borderId="4" xfId="3" applyFont="1" applyFill="1" applyBorder="1" applyAlignment="1">
      <alignment horizontal="left" vertical="center" wrapText="1" indent="1"/>
    </xf>
    <xf numFmtId="0" fontId="5" fillId="0" borderId="1" xfId="3" applyFont="1" applyBorder="1" applyAlignment="1">
      <alignment horizontal="center"/>
    </xf>
    <xf numFmtId="0" fontId="28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/>
    </xf>
    <xf numFmtId="0" fontId="29" fillId="0" borderId="0" xfId="3" applyFont="1" applyAlignment="1">
      <alignment horizontal="left" vertical="center" indent="1"/>
    </xf>
    <xf numFmtId="0" fontId="5" fillId="0" borderId="22" xfId="1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12" fillId="0" borderId="4" xfId="3" applyFont="1" applyBorder="1" applyAlignment="1">
      <alignment vertical="center"/>
    </xf>
    <xf numFmtId="0" fontId="21" fillId="0" borderId="22" xfId="3" applyFont="1" applyBorder="1" applyAlignment="1">
      <alignment horizontal="left"/>
    </xf>
    <xf numFmtId="0" fontId="5" fillId="0" borderId="21" xfId="3" applyFont="1" applyBorder="1" applyAlignment="1">
      <alignment horizontal="center"/>
    </xf>
    <xf numFmtId="0" fontId="5" fillId="0" borderId="21" xfId="3" applyFont="1" applyBorder="1"/>
    <xf numFmtId="0" fontId="5" fillId="0" borderId="20" xfId="3" applyFont="1" applyBorder="1" applyAlignment="1">
      <alignment wrapText="1"/>
    </xf>
    <xf numFmtId="0" fontId="11" fillId="0" borderId="22" xfId="1" applyFont="1" applyBorder="1" applyAlignment="1">
      <alignment horizontal="left" vertical="center"/>
    </xf>
    <xf numFmtId="0" fontId="17" fillId="0" borderId="20" xfId="3" applyFont="1" applyBorder="1" applyAlignment="1">
      <alignment wrapText="1"/>
    </xf>
    <xf numFmtId="0" fontId="11" fillId="0" borderId="22" xfId="3" applyFont="1" applyBorder="1" applyAlignment="1">
      <alignment wrapText="1"/>
    </xf>
    <xf numFmtId="0" fontId="17" fillId="0" borderId="20" xfId="3" applyFont="1" applyBorder="1"/>
    <xf numFmtId="0" fontId="20" fillId="0" borderId="21" xfId="3" applyFont="1" applyBorder="1" applyAlignment="1">
      <alignment horizontal="center" vertical="center"/>
    </xf>
    <xf numFmtId="0" fontId="20" fillId="0" borderId="23" xfId="1" applyFont="1" applyBorder="1" applyAlignment="1">
      <alignment vertical="center"/>
    </xf>
    <xf numFmtId="0" fontId="20" fillId="0" borderId="22" xfId="3" applyFont="1" applyBorder="1" applyAlignment="1">
      <alignment horizontal="left"/>
    </xf>
    <xf numFmtId="0" fontId="5" fillId="0" borderId="20" xfId="3" applyFont="1" applyBorder="1" applyAlignment="1">
      <alignment horizontal="left"/>
    </xf>
    <xf numFmtId="164" fontId="14" fillId="4" borderId="22" xfId="3" applyNumberFormat="1" applyFont="1" applyFill="1" applyBorder="1" applyAlignment="1">
      <alignment horizontal="center" vertical="center"/>
    </xf>
    <xf numFmtId="164" fontId="15" fillId="4" borderId="22" xfId="3" applyNumberFormat="1" applyFont="1" applyFill="1" applyBorder="1" applyAlignment="1">
      <alignment horizontal="center" vertical="center"/>
    </xf>
    <xf numFmtId="164" fontId="16" fillId="4" borderId="22" xfId="3" applyNumberFormat="1" applyFont="1" applyFill="1" applyBorder="1" applyAlignment="1">
      <alignment horizontal="center" vertical="center"/>
    </xf>
    <xf numFmtId="0" fontId="12" fillId="0" borderId="23" xfId="3" applyFont="1" applyBorder="1" applyAlignment="1">
      <alignment vertical="center"/>
    </xf>
    <xf numFmtId="0" fontId="30" fillId="0" borderId="0" xfId="4" applyFont="1" applyAlignment="1">
      <alignment horizontal="left"/>
    </xf>
    <xf numFmtId="0" fontId="4" fillId="0" borderId="0" xfId="3" applyAlignment="1">
      <alignment horizontal="left" vertical="center"/>
    </xf>
    <xf numFmtId="0" fontId="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/>
    <xf numFmtId="0" fontId="11" fillId="0" borderId="0" xfId="0" applyFont="1"/>
    <xf numFmtId="0" fontId="31" fillId="0" borderId="0" xfId="0" applyFont="1"/>
    <xf numFmtId="0" fontId="8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8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8" fillId="2" borderId="7" xfId="3" applyFont="1" applyFill="1" applyBorder="1" applyAlignment="1">
      <alignment horizontal="center" vertical="center"/>
    </xf>
    <xf numFmtId="0" fontId="8" fillId="2" borderId="15" xfId="3" applyFont="1" applyFill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22" xfId="3" applyFont="1" applyBorder="1" applyAlignment="1">
      <alignment horizontal="center" vertical="center"/>
    </xf>
    <xf numFmtId="0" fontId="11" fillId="2" borderId="20" xfId="1" applyFont="1" applyFill="1" applyBorder="1" applyAlignment="1">
      <alignment horizontal="left" vertical="center"/>
    </xf>
    <xf numFmtId="0" fontId="11" fillId="2" borderId="21" xfId="1" applyFont="1" applyFill="1" applyBorder="1" applyAlignment="1">
      <alignment horizontal="left" vertical="center"/>
    </xf>
    <xf numFmtId="0" fontId="11" fillId="2" borderId="20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1" fillId="2" borderId="21" xfId="3" applyFont="1" applyFill="1" applyBorder="1" applyAlignment="1">
      <alignment horizontal="center" vertical="center"/>
    </xf>
    <xf numFmtId="0" fontId="14" fillId="4" borderId="20" xfId="1" applyFont="1" applyFill="1" applyBorder="1" applyAlignment="1">
      <alignment horizontal="right" vertical="center"/>
    </xf>
    <xf numFmtId="0" fontId="14" fillId="4" borderId="21" xfId="1" applyFont="1" applyFill="1" applyBorder="1" applyAlignment="1">
      <alignment horizontal="right" vertical="center"/>
    </xf>
    <xf numFmtId="164" fontId="14" fillId="4" borderId="20" xfId="3" applyNumberFormat="1" applyFont="1" applyFill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4" borderId="21" xfId="3" applyFont="1" applyFill="1" applyBorder="1" applyAlignment="1">
      <alignment horizontal="center" vertical="center"/>
    </xf>
    <xf numFmtId="0" fontId="11" fillId="4" borderId="20" xfId="3" applyFont="1" applyFill="1" applyBorder="1" applyAlignment="1">
      <alignment horizontal="center" vertical="center"/>
    </xf>
    <xf numFmtId="0" fontId="11" fillId="4" borderId="4" xfId="3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right" vertical="center"/>
    </xf>
    <xf numFmtId="0" fontId="15" fillId="4" borderId="21" xfId="1" applyFont="1" applyFill="1" applyBorder="1" applyAlignment="1">
      <alignment horizontal="right" vertical="center"/>
    </xf>
    <xf numFmtId="164" fontId="15" fillId="4" borderId="20" xfId="3" applyNumberFormat="1" applyFont="1" applyFill="1" applyBorder="1" applyAlignment="1">
      <alignment horizontal="center" vertical="center"/>
    </xf>
    <xf numFmtId="0" fontId="15" fillId="4" borderId="4" xfId="3" applyFont="1" applyFill="1" applyBorder="1" applyAlignment="1">
      <alignment horizontal="center" vertical="center"/>
    </xf>
    <xf numFmtId="0" fontId="15" fillId="4" borderId="21" xfId="3" applyFont="1" applyFill="1" applyBorder="1" applyAlignment="1">
      <alignment horizontal="center" vertical="center"/>
    </xf>
    <xf numFmtId="0" fontId="16" fillId="4" borderId="20" xfId="1" applyFont="1" applyFill="1" applyBorder="1" applyAlignment="1">
      <alignment horizontal="right" vertical="center"/>
    </xf>
    <xf numFmtId="0" fontId="16" fillId="4" borderId="21" xfId="1" applyFont="1" applyFill="1" applyBorder="1" applyAlignment="1">
      <alignment horizontal="right" vertical="center"/>
    </xf>
    <xf numFmtId="164" fontId="16" fillId="4" borderId="20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0" fontId="16" fillId="4" borderId="21" xfId="3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left" vertical="center"/>
    </xf>
    <xf numFmtId="0" fontId="11" fillId="2" borderId="19" xfId="1" applyFont="1" applyFill="1" applyBorder="1" applyAlignment="1">
      <alignment horizontal="left" vertical="center"/>
    </xf>
    <xf numFmtId="0" fontId="11" fillId="2" borderId="17" xfId="3" applyFont="1" applyFill="1" applyBorder="1" applyAlignment="1">
      <alignment horizontal="center" vertical="center"/>
    </xf>
    <xf numFmtId="0" fontId="11" fillId="2" borderId="18" xfId="3" applyFont="1" applyFill="1" applyBorder="1" applyAlignment="1">
      <alignment horizontal="center" vertical="center"/>
    </xf>
    <xf numFmtId="0" fontId="11" fillId="2" borderId="19" xfId="3" applyFont="1" applyFill="1" applyBorder="1" applyAlignment="1">
      <alignment horizontal="center" vertical="center"/>
    </xf>
    <xf numFmtId="0" fontId="11" fillId="2" borderId="20" xfId="3" applyFont="1" applyFill="1" applyBorder="1" applyAlignment="1">
      <alignment horizontal="left" vertical="top" wrapText="1"/>
    </xf>
    <xf numFmtId="0" fontId="11" fillId="2" borderId="4" xfId="3" applyFont="1" applyFill="1" applyBorder="1" applyAlignment="1">
      <alignment horizontal="left" vertical="top" wrapText="1"/>
    </xf>
    <xf numFmtId="164" fontId="14" fillId="4" borderId="4" xfId="3" applyNumberFormat="1" applyFont="1" applyFill="1" applyBorder="1" applyAlignment="1">
      <alignment horizontal="center" vertical="center"/>
    </xf>
    <xf numFmtId="164" fontId="14" fillId="4" borderId="21" xfId="3" applyNumberFormat="1" applyFont="1" applyFill="1" applyBorder="1" applyAlignment="1">
      <alignment horizontal="center" vertical="center"/>
    </xf>
    <xf numFmtId="164" fontId="15" fillId="4" borderId="4" xfId="3" applyNumberFormat="1" applyFont="1" applyFill="1" applyBorder="1" applyAlignment="1">
      <alignment horizontal="center" vertical="center"/>
    </xf>
    <xf numFmtId="164" fontId="15" fillId="4" borderId="21" xfId="3" applyNumberFormat="1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164" fontId="16" fillId="4" borderId="21" xfId="3" applyNumberFormat="1" applyFont="1" applyFill="1" applyBorder="1" applyAlignment="1">
      <alignment horizontal="center" vertical="center"/>
    </xf>
    <xf numFmtId="0" fontId="11" fillId="0" borderId="8" xfId="3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11" fillId="2" borderId="10" xfId="3" applyFont="1" applyFill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28" xfId="3" applyFont="1" applyBorder="1" applyAlignment="1">
      <alignment horizontal="center" vertical="center"/>
    </xf>
    <xf numFmtId="0" fontId="11" fillId="0" borderId="22" xfId="3" applyFont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15" xfId="3" applyFont="1" applyFill="1" applyBorder="1" applyAlignment="1">
      <alignment horizontal="center" vertical="center"/>
    </xf>
    <xf numFmtId="0" fontId="11" fillId="4" borderId="21" xfId="3" applyFont="1" applyFill="1" applyBorder="1" applyAlignment="1">
      <alignment horizontal="center" vertical="center"/>
    </xf>
    <xf numFmtId="0" fontId="22" fillId="2" borderId="4" xfId="3" applyFont="1" applyFill="1" applyBorder="1" applyAlignment="1">
      <alignment horizontal="left" vertical="top" wrapText="1"/>
    </xf>
    <xf numFmtId="0" fontId="8" fillId="2" borderId="10" xfId="3" applyFont="1" applyFill="1" applyBorder="1" applyAlignment="1">
      <alignment horizontal="center" vertical="center"/>
    </xf>
    <xf numFmtId="0" fontId="8" fillId="2" borderId="17" xfId="3" applyFont="1" applyFill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11" fillId="2" borderId="20" xfId="3" applyFont="1" applyFill="1" applyBorder="1" applyAlignment="1">
      <alignment vertical="top" wrapText="1"/>
    </xf>
    <xf numFmtId="0" fontId="4" fillId="0" borderId="4" xfId="3" applyBorder="1"/>
    <xf numFmtId="0" fontId="4" fillId="0" borderId="21" xfId="3" applyBorder="1"/>
    <xf numFmtId="0" fontId="14" fillId="4" borderId="19" xfId="1" applyFont="1" applyFill="1" applyBorder="1" applyAlignment="1">
      <alignment horizontal="right" vertical="center"/>
    </xf>
    <xf numFmtId="0" fontId="11" fillId="4" borderId="22" xfId="3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5">
    <cellStyle name="Magyarázó szöveg" xfId="2" builtinId="53"/>
    <cellStyle name="Normál" xfId="0" builtinId="0"/>
    <cellStyle name="Normál 2" xfId="3" xr:uid="{00000000-0005-0000-0000-000002000000}"/>
    <cellStyle name="Normál 3" xfId="4" xr:uid="{00000000-0005-0000-0000-000003000000}"/>
    <cellStyle name="Normál_Közös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2"/>
  <sheetViews>
    <sheetView tabSelected="1" zoomScaleNormal="100" workbookViewId="0">
      <pane xSplit="2" ySplit="6" topLeftCell="C7" activePane="bottomRight" state="frozen"/>
      <selection activeCell="T66" sqref="T66"/>
      <selection pane="topRight" activeCell="T66" sqref="T66"/>
      <selection pane="bottomLeft" activeCell="T66" sqref="T66"/>
      <selection pane="bottomRight" activeCell="B2" sqref="B2"/>
    </sheetView>
  </sheetViews>
  <sheetFormatPr defaultColWidth="10.7109375" defaultRowHeight="15" x14ac:dyDescent="0.2"/>
  <cols>
    <col min="1" max="1" width="18.7109375" style="2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85546875" style="118" customWidth="1"/>
    <col min="13" max="13" width="4.140625" style="118" customWidth="1"/>
    <col min="14" max="14" width="16.7109375" style="2" customWidth="1"/>
    <col min="15" max="15" width="38" style="2" customWidth="1"/>
    <col min="16" max="16" width="24.5703125" style="3" customWidth="1"/>
    <col min="17" max="17" width="47.140625" style="4" bestFit="1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85546875" style="4" customWidth="1"/>
    <col min="269" max="269" width="4.140625" style="4" customWidth="1"/>
    <col min="270" max="270" width="16.7109375" style="4" customWidth="1"/>
    <col min="271" max="271" width="38" style="4" customWidth="1"/>
    <col min="272" max="272" width="24.5703125" style="4" customWidth="1"/>
    <col min="273" max="273" width="47.140625" style="4" bestFit="1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85546875" style="4" customWidth="1"/>
    <col min="525" max="525" width="4.140625" style="4" customWidth="1"/>
    <col min="526" max="526" width="16.7109375" style="4" customWidth="1"/>
    <col min="527" max="527" width="38" style="4" customWidth="1"/>
    <col min="528" max="528" width="24.5703125" style="4" customWidth="1"/>
    <col min="529" max="529" width="47.140625" style="4" bestFit="1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85546875" style="4" customWidth="1"/>
    <col min="781" max="781" width="4.140625" style="4" customWidth="1"/>
    <col min="782" max="782" width="16.7109375" style="4" customWidth="1"/>
    <col min="783" max="783" width="38" style="4" customWidth="1"/>
    <col min="784" max="784" width="24.5703125" style="4" customWidth="1"/>
    <col min="785" max="785" width="47.140625" style="4" bestFit="1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85546875" style="4" customWidth="1"/>
    <col min="1037" max="1037" width="4.140625" style="4" customWidth="1"/>
    <col min="1038" max="1038" width="16.7109375" style="4" customWidth="1"/>
    <col min="1039" max="1039" width="38" style="4" customWidth="1"/>
    <col min="1040" max="1040" width="24.5703125" style="4" customWidth="1"/>
    <col min="1041" max="1041" width="47.140625" style="4" bestFit="1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85546875" style="4" customWidth="1"/>
    <col min="1293" max="1293" width="4.140625" style="4" customWidth="1"/>
    <col min="1294" max="1294" width="16.7109375" style="4" customWidth="1"/>
    <col min="1295" max="1295" width="38" style="4" customWidth="1"/>
    <col min="1296" max="1296" width="24.5703125" style="4" customWidth="1"/>
    <col min="1297" max="1297" width="47.140625" style="4" bestFit="1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85546875" style="4" customWidth="1"/>
    <col min="1549" max="1549" width="4.140625" style="4" customWidth="1"/>
    <col min="1550" max="1550" width="16.7109375" style="4" customWidth="1"/>
    <col min="1551" max="1551" width="38" style="4" customWidth="1"/>
    <col min="1552" max="1552" width="24.5703125" style="4" customWidth="1"/>
    <col min="1553" max="1553" width="47.140625" style="4" bestFit="1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85546875" style="4" customWidth="1"/>
    <col min="1805" max="1805" width="4.140625" style="4" customWidth="1"/>
    <col min="1806" max="1806" width="16.7109375" style="4" customWidth="1"/>
    <col min="1807" max="1807" width="38" style="4" customWidth="1"/>
    <col min="1808" max="1808" width="24.5703125" style="4" customWidth="1"/>
    <col min="1809" max="1809" width="47.140625" style="4" bestFit="1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85546875" style="4" customWidth="1"/>
    <col min="2061" max="2061" width="4.140625" style="4" customWidth="1"/>
    <col min="2062" max="2062" width="16.7109375" style="4" customWidth="1"/>
    <col min="2063" max="2063" width="38" style="4" customWidth="1"/>
    <col min="2064" max="2064" width="24.5703125" style="4" customWidth="1"/>
    <col min="2065" max="2065" width="47.140625" style="4" bestFit="1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85546875" style="4" customWidth="1"/>
    <col min="2317" max="2317" width="4.140625" style="4" customWidth="1"/>
    <col min="2318" max="2318" width="16.7109375" style="4" customWidth="1"/>
    <col min="2319" max="2319" width="38" style="4" customWidth="1"/>
    <col min="2320" max="2320" width="24.5703125" style="4" customWidth="1"/>
    <col min="2321" max="2321" width="47.140625" style="4" bestFit="1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85546875" style="4" customWidth="1"/>
    <col min="2573" max="2573" width="4.140625" style="4" customWidth="1"/>
    <col min="2574" max="2574" width="16.7109375" style="4" customWidth="1"/>
    <col min="2575" max="2575" width="38" style="4" customWidth="1"/>
    <col min="2576" max="2576" width="24.5703125" style="4" customWidth="1"/>
    <col min="2577" max="2577" width="47.140625" style="4" bestFit="1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85546875" style="4" customWidth="1"/>
    <col min="2829" max="2829" width="4.140625" style="4" customWidth="1"/>
    <col min="2830" max="2830" width="16.7109375" style="4" customWidth="1"/>
    <col min="2831" max="2831" width="38" style="4" customWidth="1"/>
    <col min="2832" max="2832" width="24.5703125" style="4" customWidth="1"/>
    <col min="2833" max="2833" width="47.140625" style="4" bestFit="1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85546875" style="4" customWidth="1"/>
    <col min="3085" max="3085" width="4.140625" style="4" customWidth="1"/>
    <col min="3086" max="3086" width="16.7109375" style="4" customWidth="1"/>
    <col min="3087" max="3087" width="38" style="4" customWidth="1"/>
    <col min="3088" max="3088" width="24.5703125" style="4" customWidth="1"/>
    <col min="3089" max="3089" width="47.140625" style="4" bestFit="1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85546875" style="4" customWidth="1"/>
    <col min="3341" max="3341" width="4.140625" style="4" customWidth="1"/>
    <col min="3342" max="3342" width="16.7109375" style="4" customWidth="1"/>
    <col min="3343" max="3343" width="38" style="4" customWidth="1"/>
    <col min="3344" max="3344" width="24.5703125" style="4" customWidth="1"/>
    <col min="3345" max="3345" width="47.140625" style="4" bestFit="1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85546875" style="4" customWidth="1"/>
    <col min="3597" max="3597" width="4.140625" style="4" customWidth="1"/>
    <col min="3598" max="3598" width="16.7109375" style="4" customWidth="1"/>
    <col min="3599" max="3599" width="38" style="4" customWidth="1"/>
    <col min="3600" max="3600" width="24.5703125" style="4" customWidth="1"/>
    <col min="3601" max="3601" width="47.140625" style="4" bestFit="1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85546875" style="4" customWidth="1"/>
    <col min="3853" max="3853" width="4.140625" style="4" customWidth="1"/>
    <col min="3854" max="3854" width="16.7109375" style="4" customWidth="1"/>
    <col min="3855" max="3855" width="38" style="4" customWidth="1"/>
    <col min="3856" max="3856" width="24.5703125" style="4" customWidth="1"/>
    <col min="3857" max="3857" width="47.140625" style="4" bestFit="1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85546875" style="4" customWidth="1"/>
    <col min="4109" max="4109" width="4.140625" style="4" customWidth="1"/>
    <col min="4110" max="4110" width="16.7109375" style="4" customWidth="1"/>
    <col min="4111" max="4111" width="38" style="4" customWidth="1"/>
    <col min="4112" max="4112" width="24.5703125" style="4" customWidth="1"/>
    <col min="4113" max="4113" width="47.140625" style="4" bestFit="1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85546875" style="4" customWidth="1"/>
    <col min="4365" max="4365" width="4.140625" style="4" customWidth="1"/>
    <col min="4366" max="4366" width="16.7109375" style="4" customWidth="1"/>
    <col min="4367" max="4367" width="38" style="4" customWidth="1"/>
    <col min="4368" max="4368" width="24.5703125" style="4" customWidth="1"/>
    <col min="4369" max="4369" width="47.140625" style="4" bestFit="1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85546875" style="4" customWidth="1"/>
    <col min="4621" max="4621" width="4.140625" style="4" customWidth="1"/>
    <col min="4622" max="4622" width="16.7109375" style="4" customWidth="1"/>
    <col min="4623" max="4623" width="38" style="4" customWidth="1"/>
    <col min="4624" max="4624" width="24.5703125" style="4" customWidth="1"/>
    <col min="4625" max="4625" width="47.140625" style="4" bestFit="1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85546875" style="4" customWidth="1"/>
    <col min="4877" max="4877" width="4.140625" style="4" customWidth="1"/>
    <col min="4878" max="4878" width="16.7109375" style="4" customWidth="1"/>
    <col min="4879" max="4879" width="38" style="4" customWidth="1"/>
    <col min="4880" max="4880" width="24.5703125" style="4" customWidth="1"/>
    <col min="4881" max="4881" width="47.140625" style="4" bestFit="1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85546875" style="4" customWidth="1"/>
    <col min="5133" max="5133" width="4.140625" style="4" customWidth="1"/>
    <col min="5134" max="5134" width="16.7109375" style="4" customWidth="1"/>
    <col min="5135" max="5135" width="38" style="4" customWidth="1"/>
    <col min="5136" max="5136" width="24.5703125" style="4" customWidth="1"/>
    <col min="5137" max="5137" width="47.140625" style="4" bestFit="1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85546875" style="4" customWidth="1"/>
    <col min="5389" max="5389" width="4.140625" style="4" customWidth="1"/>
    <col min="5390" max="5390" width="16.7109375" style="4" customWidth="1"/>
    <col min="5391" max="5391" width="38" style="4" customWidth="1"/>
    <col min="5392" max="5392" width="24.5703125" style="4" customWidth="1"/>
    <col min="5393" max="5393" width="47.140625" style="4" bestFit="1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85546875" style="4" customWidth="1"/>
    <col min="5645" max="5645" width="4.140625" style="4" customWidth="1"/>
    <col min="5646" max="5646" width="16.7109375" style="4" customWidth="1"/>
    <col min="5647" max="5647" width="38" style="4" customWidth="1"/>
    <col min="5648" max="5648" width="24.5703125" style="4" customWidth="1"/>
    <col min="5649" max="5649" width="47.140625" style="4" bestFit="1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85546875" style="4" customWidth="1"/>
    <col min="5901" max="5901" width="4.140625" style="4" customWidth="1"/>
    <col min="5902" max="5902" width="16.7109375" style="4" customWidth="1"/>
    <col min="5903" max="5903" width="38" style="4" customWidth="1"/>
    <col min="5904" max="5904" width="24.5703125" style="4" customWidth="1"/>
    <col min="5905" max="5905" width="47.140625" style="4" bestFit="1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85546875" style="4" customWidth="1"/>
    <col min="6157" max="6157" width="4.140625" style="4" customWidth="1"/>
    <col min="6158" max="6158" width="16.7109375" style="4" customWidth="1"/>
    <col min="6159" max="6159" width="38" style="4" customWidth="1"/>
    <col min="6160" max="6160" width="24.5703125" style="4" customWidth="1"/>
    <col min="6161" max="6161" width="47.140625" style="4" bestFit="1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85546875" style="4" customWidth="1"/>
    <col min="6413" max="6413" width="4.140625" style="4" customWidth="1"/>
    <col min="6414" max="6414" width="16.7109375" style="4" customWidth="1"/>
    <col min="6415" max="6415" width="38" style="4" customWidth="1"/>
    <col min="6416" max="6416" width="24.5703125" style="4" customWidth="1"/>
    <col min="6417" max="6417" width="47.140625" style="4" bestFit="1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85546875" style="4" customWidth="1"/>
    <col min="6669" max="6669" width="4.140625" style="4" customWidth="1"/>
    <col min="6670" max="6670" width="16.7109375" style="4" customWidth="1"/>
    <col min="6671" max="6671" width="38" style="4" customWidth="1"/>
    <col min="6672" max="6672" width="24.5703125" style="4" customWidth="1"/>
    <col min="6673" max="6673" width="47.140625" style="4" bestFit="1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85546875" style="4" customWidth="1"/>
    <col min="6925" max="6925" width="4.140625" style="4" customWidth="1"/>
    <col min="6926" max="6926" width="16.7109375" style="4" customWidth="1"/>
    <col min="6927" max="6927" width="38" style="4" customWidth="1"/>
    <col min="6928" max="6928" width="24.5703125" style="4" customWidth="1"/>
    <col min="6929" max="6929" width="47.140625" style="4" bestFit="1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85546875" style="4" customWidth="1"/>
    <col min="7181" max="7181" width="4.140625" style="4" customWidth="1"/>
    <col min="7182" max="7182" width="16.7109375" style="4" customWidth="1"/>
    <col min="7183" max="7183" width="38" style="4" customWidth="1"/>
    <col min="7184" max="7184" width="24.5703125" style="4" customWidth="1"/>
    <col min="7185" max="7185" width="47.140625" style="4" bestFit="1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85546875" style="4" customWidth="1"/>
    <col min="7437" max="7437" width="4.140625" style="4" customWidth="1"/>
    <col min="7438" max="7438" width="16.7109375" style="4" customWidth="1"/>
    <col min="7439" max="7439" width="38" style="4" customWidth="1"/>
    <col min="7440" max="7440" width="24.5703125" style="4" customWidth="1"/>
    <col min="7441" max="7441" width="47.140625" style="4" bestFit="1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85546875" style="4" customWidth="1"/>
    <col min="7693" max="7693" width="4.140625" style="4" customWidth="1"/>
    <col min="7694" max="7694" width="16.7109375" style="4" customWidth="1"/>
    <col min="7695" max="7695" width="38" style="4" customWidth="1"/>
    <col min="7696" max="7696" width="24.5703125" style="4" customWidth="1"/>
    <col min="7697" max="7697" width="47.140625" style="4" bestFit="1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85546875" style="4" customWidth="1"/>
    <col min="7949" max="7949" width="4.140625" style="4" customWidth="1"/>
    <col min="7950" max="7950" width="16.7109375" style="4" customWidth="1"/>
    <col min="7951" max="7951" width="38" style="4" customWidth="1"/>
    <col min="7952" max="7952" width="24.5703125" style="4" customWidth="1"/>
    <col min="7953" max="7953" width="47.140625" style="4" bestFit="1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85546875" style="4" customWidth="1"/>
    <col min="8205" max="8205" width="4.140625" style="4" customWidth="1"/>
    <col min="8206" max="8206" width="16.7109375" style="4" customWidth="1"/>
    <col min="8207" max="8207" width="38" style="4" customWidth="1"/>
    <col min="8208" max="8208" width="24.5703125" style="4" customWidth="1"/>
    <col min="8209" max="8209" width="47.140625" style="4" bestFit="1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85546875" style="4" customWidth="1"/>
    <col min="8461" max="8461" width="4.140625" style="4" customWidth="1"/>
    <col min="8462" max="8462" width="16.7109375" style="4" customWidth="1"/>
    <col min="8463" max="8463" width="38" style="4" customWidth="1"/>
    <col min="8464" max="8464" width="24.5703125" style="4" customWidth="1"/>
    <col min="8465" max="8465" width="47.140625" style="4" bestFit="1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85546875" style="4" customWidth="1"/>
    <col min="8717" max="8717" width="4.140625" style="4" customWidth="1"/>
    <col min="8718" max="8718" width="16.7109375" style="4" customWidth="1"/>
    <col min="8719" max="8719" width="38" style="4" customWidth="1"/>
    <col min="8720" max="8720" width="24.5703125" style="4" customWidth="1"/>
    <col min="8721" max="8721" width="47.140625" style="4" bestFit="1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85546875" style="4" customWidth="1"/>
    <col min="8973" max="8973" width="4.140625" style="4" customWidth="1"/>
    <col min="8974" max="8974" width="16.7109375" style="4" customWidth="1"/>
    <col min="8975" max="8975" width="38" style="4" customWidth="1"/>
    <col min="8976" max="8976" width="24.5703125" style="4" customWidth="1"/>
    <col min="8977" max="8977" width="47.140625" style="4" bestFit="1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85546875" style="4" customWidth="1"/>
    <col min="9229" max="9229" width="4.140625" style="4" customWidth="1"/>
    <col min="9230" max="9230" width="16.7109375" style="4" customWidth="1"/>
    <col min="9231" max="9231" width="38" style="4" customWidth="1"/>
    <col min="9232" max="9232" width="24.5703125" style="4" customWidth="1"/>
    <col min="9233" max="9233" width="47.140625" style="4" bestFit="1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85546875" style="4" customWidth="1"/>
    <col min="9485" max="9485" width="4.140625" style="4" customWidth="1"/>
    <col min="9486" max="9486" width="16.7109375" style="4" customWidth="1"/>
    <col min="9487" max="9487" width="38" style="4" customWidth="1"/>
    <col min="9488" max="9488" width="24.5703125" style="4" customWidth="1"/>
    <col min="9489" max="9489" width="47.140625" style="4" bestFit="1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85546875" style="4" customWidth="1"/>
    <col min="9741" max="9741" width="4.140625" style="4" customWidth="1"/>
    <col min="9742" max="9742" width="16.7109375" style="4" customWidth="1"/>
    <col min="9743" max="9743" width="38" style="4" customWidth="1"/>
    <col min="9744" max="9744" width="24.5703125" style="4" customWidth="1"/>
    <col min="9745" max="9745" width="47.140625" style="4" bestFit="1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85546875" style="4" customWidth="1"/>
    <col min="9997" max="9997" width="4.140625" style="4" customWidth="1"/>
    <col min="9998" max="9998" width="16.7109375" style="4" customWidth="1"/>
    <col min="9999" max="9999" width="38" style="4" customWidth="1"/>
    <col min="10000" max="10000" width="24.5703125" style="4" customWidth="1"/>
    <col min="10001" max="10001" width="47.140625" style="4" bestFit="1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85546875" style="4" customWidth="1"/>
    <col min="10253" max="10253" width="4.140625" style="4" customWidth="1"/>
    <col min="10254" max="10254" width="16.7109375" style="4" customWidth="1"/>
    <col min="10255" max="10255" width="38" style="4" customWidth="1"/>
    <col min="10256" max="10256" width="24.5703125" style="4" customWidth="1"/>
    <col min="10257" max="10257" width="47.140625" style="4" bestFit="1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85546875" style="4" customWidth="1"/>
    <col min="10509" max="10509" width="4.140625" style="4" customWidth="1"/>
    <col min="10510" max="10510" width="16.7109375" style="4" customWidth="1"/>
    <col min="10511" max="10511" width="38" style="4" customWidth="1"/>
    <col min="10512" max="10512" width="24.5703125" style="4" customWidth="1"/>
    <col min="10513" max="10513" width="47.140625" style="4" bestFit="1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85546875" style="4" customWidth="1"/>
    <col min="10765" max="10765" width="4.140625" style="4" customWidth="1"/>
    <col min="10766" max="10766" width="16.7109375" style="4" customWidth="1"/>
    <col min="10767" max="10767" width="38" style="4" customWidth="1"/>
    <col min="10768" max="10768" width="24.5703125" style="4" customWidth="1"/>
    <col min="10769" max="10769" width="47.140625" style="4" bestFit="1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85546875" style="4" customWidth="1"/>
    <col min="11021" max="11021" width="4.140625" style="4" customWidth="1"/>
    <col min="11022" max="11022" width="16.7109375" style="4" customWidth="1"/>
    <col min="11023" max="11023" width="38" style="4" customWidth="1"/>
    <col min="11024" max="11024" width="24.5703125" style="4" customWidth="1"/>
    <col min="11025" max="11025" width="47.140625" style="4" bestFit="1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85546875" style="4" customWidth="1"/>
    <col min="11277" max="11277" width="4.140625" style="4" customWidth="1"/>
    <col min="11278" max="11278" width="16.7109375" style="4" customWidth="1"/>
    <col min="11279" max="11279" width="38" style="4" customWidth="1"/>
    <col min="11280" max="11280" width="24.5703125" style="4" customWidth="1"/>
    <col min="11281" max="11281" width="47.140625" style="4" bestFit="1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85546875" style="4" customWidth="1"/>
    <col min="11533" max="11533" width="4.140625" style="4" customWidth="1"/>
    <col min="11534" max="11534" width="16.7109375" style="4" customWidth="1"/>
    <col min="11535" max="11535" width="38" style="4" customWidth="1"/>
    <col min="11536" max="11536" width="24.5703125" style="4" customWidth="1"/>
    <col min="11537" max="11537" width="47.140625" style="4" bestFit="1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85546875" style="4" customWidth="1"/>
    <col min="11789" max="11789" width="4.140625" style="4" customWidth="1"/>
    <col min="11790" max="11790" width="16.7109375" style="4" customWidth="1"/>
    <col min="11791" max="11791" width="38" style="4" customWidth="1"/>
    <col min="11792" max="11792" width="24.5703125" style="4" customWidth="1"/>
    <col min="11793" max="11793" width="47.140625" style="4" bestFit="1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85546875" style="4" customWidth="1"/>
    <col min="12045" max="12045" width="4.140625" style="4" customWidth="1"/>
    <col min="12046" max="12046" width="16.7109375" style="4" customWidth="1"/>
    <col min="12047" max="12047" width="38" style="4" customWidth="1"/>
    <col min="12048" max="12048" width="24.5703125" style="4" customWidth="1"/>
    <col min="12049" max="12049" width="47.140625" style="4" bestFit="1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85546875" style="4" customWidth="1"/>
    <col min="12301" max="12301" width="4.140625" style="4" customWidth="1"/>
    <col min="12302" max="12302" width="16.7109375" style="4" customWidth="1"/>
    <col min="12303" max="12303" width="38" style="4" customWidth="1"/>
    <col min="12304" max="12304" width="24.5703125" style="4" customWidth="1"/>
    <col min="12305" max="12305" width="47.140625" style="4" bestFit="1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85546875" style="4" customWidth="1"/>
    <col min="12557" max="12557" width="4.140625" style="4" customWidth="1"/>
    <col min="12558" max="12558" width="16.7109375" style="4" customWidth="1"/>
    <col min="12559" max="12559" width="38" style="4" customWidth="1"/>
    <col min="12560" max="12560" width="24.5703125" style="4" customWidth="1"/>
    <col min="12561" max="12561" width="47.140625" style="4" bestFit="1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85546875" style="4" customWidth="1"/>
    <col min="12813" max="12813" width="4.140625" style="4" customWidth="1"/>
    <col min="12814" max="12814" width="16.7109375" style="4" customWidth="1"/>
    <col min="12815" max="12815" width="38" style="4" customWidth="1"/>
    <col min="12816" max="12816" width="24.5703125" style="4" customWidth="1"/>
    <col min="12817" max="12817" width="47.140625" style="4" bestFit="1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85546875" style="4" customWidth="1"/>
    <col min="13069" max="13069" width="4.140625" style="4" customWidth="1"/>
    <col min="13070" max="13070" width="16.7109375" style="4" customWidth="1"/>
    <col min="13071" max="13071" width="38" style="4" customWidth="1"/>
    <col min="13072" max="13072" width="24.5703125" style="4" customWidth="1"/>
    <col min="13073" max="13073" width="47.140625" style="4" bestFit="1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85546875" style="4" customWidth="1"/>
    <col min="13325" max="13325" width="4.140625" style="4" customWidth="1"/>
    <col min="13326" max="13326" width="16.7109375" style="4" customWidth="1"/>
    <col min="13327" max="13327" width="38" style="4" customWidth="1"/>
    <col min="13328" max="13328" width="24.5703125" style="4" customWidth="1"/>
    <col min="13329" max="13329" width="47.140625" style="4" bestFit="1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85546875" style="4" customWidth="1"/>
    <col min="13581" max="13581" width="4.140625" style="4" customWidth="1"/>
    <col min="13582" max="13582" width="16.7109375" style="4" customWidth="1"/>
    <col min="13583" max="13583" width="38" style="4" customWidth="1"/>
    <col min="13584" max="13584" width="24.5703125" style="4" customWidth="1"/>
    <col min="13585" max="13585" width="47.140625" style="4" bestFit="1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85546875" style="4" customWidth="1"/>
    <col min="13837" max="13837" width="4.140625" style="4" customWidth="1"/>
    <col min="13838" max="13838" width="16.7109375" style="4" customWidth="1"/>
    <col min="13839" max="13839" width="38" style="4" customWidth="1"/>
    <col min="13840" max="13840" width="24.5703125" style="4" customWidth="1"/>
    <col min="13841" max="13841" width="47.140625" style="4" bestFit="1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85546875" style="4" customWidth="1"/>
    <col min="14093" max="14093" width="4.140625" style="4" customWidth="1"/>
    <col min="14094" max="14094" width="16.7109375" style="4" customWidth="1"/>
    <col min="14095" max="14095" width="38" style="4" customWidth="1"/>
    <col min="14096" max="14096" width="24.5703125" style="4" customWidth="1"/>
    <col min="14097" max="14097" width="47.140625" style="4" bestFit="1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85546875" style="4" customWidth="1"/>
    <col min="14349" max="14349" width="4.140625" style="4" customWidth="1"/>
    <col min="14350" max="14350" width="16.7109375" style="4" customWidth="1"/>
    <col min="14351" max="14351" width="38" style="4" customWidth="1"/>
    <col min="14352" max="14352" width="24.5703125" style="4" customWidth="1"/>
    <col min="14353" max="14353" width="47.140625" style="4" bestFit="1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85546875" style="4" customWidth="1"/>
    <col min="14605" max="14605" width="4.140625" style="4" customWidth="1"/>
    <col min="14606" max="14606" width="16.7109375" style="4" customWidth="1"/>
    <col min="14607" max="14607" width="38" style="4" customWidth="1"/>
    <col min="14608" max="14608" width="24.5703125" style="4" customWidth="1"/>
    <col min="14609" max="14609" width="47.140625" style="4" bestFit="1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85546875" style="4" customWidth="1"/>
    <col min="14861" max="14861" width="4.140625" style="4" customWidth="1"/>
    <col min="14862" max="14862" width="16.7109375" style="4" customWidth="1"/>
    <col min="14863" max="14863" width="38" style="4" customWidth="1"/>
    <col min="14864" max="14864" width="24.5703125" style="4" customWidth="1"/>
    <col min="14865" max="14865" width="47.140625" style="4" bestFit="1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85546875" style="4" customWidth="1"/>
    <col min="15117" max="15117" width="4.140625" style="4" customWidth="1"/>
    <col min="15118" max="15118" width="16.7109375" style="4" customWidth="1"/>
    <col min="15119" max="15119" width="38" style="4" customWidth="1"/>
    <col min="15120" max="15120" width="24.5703125" style="4" customWidth="1"/>
    <col min="15121" max="15121" width="47.140625" style="4" bestFit="1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85546875" style="4" customWidth="1"/>
    <col min="15373" max="15373" width="4.140625" style="4" customWidth="1"/>
    <col min="15374" max="15374" width="16.7109375" style="4" customWidth="1"/>
    <col min="15375" max="15375" width="38" style="4" customWidth="1"/>
    <col min="15376" max="15376" width="24.5703125" style="4" customWidth="1"/>
    <col min="15377" max="15377" width="47.140625" style="4" bestFit="1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85546875" style="4" customWidth="1"/>
    <col min="15629" max="15629" width="4.140625" style="4" customWidth="1"/>
    <col min="15630" max="15630" width="16.7109375" style="4" customWidth="1"/>
    <col min="15631" max="15631" width="38" style="4" customWidth="1"/>
    <col min="15632" max="15632" width="24.5703125" style="4" customWidth="1"/>
    <col min="15633" max="15633" width="47.140625" style="4" bestFit="1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85546875" style="4" customWidth="1"/>
    <col min="15885" max="15885" width="4.140625" style="4" customWidth="1"/>
    <col min="15886" max="15886" width="16.7109375" style="4" customWidth="1"/>
    <col min="15887" max="15887" width="38" style="4" customWidth="1"/>
    <col min="15888" max="15888" width="24.5703125" style="4" customWidth="1"/>
    <col min="15889" max="15889" width="47.140625" style="4" bestFit="1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85546875" style="4" customWidth="1"/>
    <col min="16141" max="16141" width="4.140625" style="4" customWidth="1"/>
    <col min="16142" max="16142" width="16.7109375" style="4" customWidth="1"/>
    <col min="16143" max="16143" width="38" style="4" customWidth="1"/>
    <col min="16144" max="16144" width="24.5703125" style="4" customWidth="1"/>
    <col min="16145" max="16145" width="47.140625" style="4" bestFit="1" customWidth="1"/>
    <col min="16146" max="16384" width="10.7109375" style="4"/>
  </cols>
  <sheetData>
    <row r="1" spans="1:17" ht="23.25" x14ac:dyDescent="0.2">
      <c r="A1" s="1" t="s">
        <v>569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ht="21" customHeight="1" x14ac:dyDescent="0.2">
      <c r="A2" s="5" t="s">
        <v>570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7" ht="23.25" customHeight="1" x14ac:dyDescent="0.2">
      <c r="A3" s="246" t="s">
        <v>571</v>
      </c>
      <c r="B3" s="247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8"/>
      <c r="O3" s="6"/>
    </row>
    <row r="4" spans="1:17" ht="21" customHeight="1" thickBot="1" x14ac:dyDescent="0.25">
      <c r="A4" s="9" t="s">
        <v>572</v>
      </c>
      <c r="B4" s="10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8"/>
      <c r="O4" s="6"/>
    </row>
    <row r="5" spans="1:17" s="11" customFormat="1" ht="18" customHeight="1" thickTop="1" x14ac:dyDescent="0.25">
      <c r="A5" s="248" t="s">
        <v>573</v>
      </c>
      <c r="B5" s="250" t="s">
        <v>574</v>
      </c>
      <c r="C5" s="252" t="s">
        <v>575</v>
      </c>
      <c r="D5" s="253"/>
      <c r="E5" s="253"/>
      <c r="F5" s="253"/>
      <c r="G5" s="252" t="s">
        <v>576</v>
      </c>
      <c r="H5" s="253"/>
      <c r="I5" s="253"/>
      <c r="J5" s="253"/>
      <c r="K5" s="254" t="s">
        <v>577</v>
      </c>
      <c r="L5" s="254" t="s">
        <v>578</v>
      </c>
      <c r="M5" s="256" t="s">
        <v>604</v>
      </c>
      <c r="N5" s="257"/>
      <c r="O5" s="258"/>
      <c r="P5" s="256" t="s">
        <v>580</v>
      </c>
      <c r="Q5" s="262" t="s">
        <v>581</v>
      </c>
    </row>
    <row r="6" spans="1:17" s="11" customFormat="1" ht="18" customHeight="1" x14ac:dyDescent="0.2">
      <c r="A6" s="249"/>
      <c r="B6" s="251"/>
      <c r="C6" s="12">
        <v>1</v>
      </c>
      <c r="D6" s="13">
        <v>2</v>
      </c>
      <c r="E6" s="13">
        <v>3</v>
      </c>
      <c r="F6" s="13">
        <v>4</v>
      </c>
      <c r="G6" s="12" t="s">
        <v>582</v>
      </c>
      <c r="H6" s="13" t="s">
        <v>583</v>
      </c>
      <c r="I6" s="13" t="s">
        <v>584</v>
      </c>
      <c r="J6" s="13" t="s">
        <v>585</v>
      </c>
      <c r="K6" s="255"/>
      <c r="L6" s="255"/>
      <c r="M6" s="259"/>
      <c r="N6" s="260"/>
      <c r="O6" s="261"/>
      <c r="P6" s="259"/>
      <c r="Q6" s="263"/>
    </row>
    <row r="7" spans="1:17" s="17" customFormat="1" ht="12.75" customHeight="1" x14ac:dyDescent="0.25">
      <c r="A7" s="264" t="s">
        <v>347</v>
      </c>
      <c r="B7" s="265"/>
      <c r="C7" s="266"/>
      <c r="D7" s="267"/>
      <c r="E7" s="267"/>
      <c r="F7" s="267"/>
      <c r="G7" s="266"/>
      <c r="H7" s="267"/>
      <c r="I7" s="267"/>
      <c r="J7" s="267"/>
      <c r="K7" s="267"/>
      <c r="L7" s="268"/>
      <c r="M7" s="14"/>
      <c r="N7" s="266"/>
      <c r="O7" s="267"/>
      <c r="P7" s="267"/>
      <c r="Q7" s="122"/>
    </row>
    <row r="8" spans="1:17" s="17" customFormat="1" ht="12.75" customHeight="1" x14ac:dyDescent="0.2">
      <c r="A8" s="123" t="s">
        <v>348</v>
      </c>
      <c r="B8" s="18" t="s">
        <v>1</v>
      </c>
      <c r="C8" s="19" t="s">
        <v>586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587</v>
      </c>
      <c r="M8" s="24" t="s">
        <v>588</v>
      </c>
      <c r="N8" s="18" t="s">
        <v>3</v>
      </c>
      <c r="O8" s="18" t="s">
        <v>5</v>
      </c>
      <c r="P8" s="18" t="s">
        <v>349</v>
      </c>
      <c r="Q8" s="123" t="s">
        <v>2</v>
      </c>
    </row>
    <row r="9" spans="1:17" s="17" customFormat="1" ht="12.75" customHeight="1" x14ac:dyDescent="0.2">
      <c r="A9" s="236" t="s">
        <v>3</v>
      </c>
      <c r="B9" s="220" t="s">
        <v>5</v>
      </c>
      <c r="C9" s="19" t="s">
        <v>586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589</v>
      </c>
      <c r="M9" s="24" t="s">
        <v>588</v>
      </c>
      <c r="N9" s="123" t="s">
        <v>348</v>
      </c>
      <c r="O9" s="18" t="s">
        <v>1</v>
      </c>
      <c r="P9" s="18" t="s">
        <v>349</v>
      </c>
      <c r="Q9" s="123" t="s">
        <v>6</v>
      </c>
    </row>
    <row r="10" spans="1:17" s="17" customFormat="1" ht="12.75" customHeight="1" x14ac:dyDescent="0.2">
      <c r="A10" s="236" t="s">
        <v>350</v>
      </c>
      <c r="B10" s="220" t="s">
        <v>8</v>
      </c>
      <c r="C10" s="19" t="s">
        <v>586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589</v>
      </c>
      <c r="M10" s="27"/>
      <c r="N10" s="124"/>
      <c r="O10" s="29"/>
      <c r="P10" s="18" t="s">
        <v>170</v>
      </c>
      <c r="Q10" s="123" t="s">
        <v>9</v>
      </c>
    </row>
    <row r="11" spans="1:17" s="17" customFormat="1" ht="12.75" customHeight="1" x14ac:dyDescent="0.25">
      <c r="A11" s="269" t="s">
        <v>590</v>
      </c>
      <c r="B11" s="270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271">
        <f>SUM(C11:F11)</f>
        <v>7</v>
      </c>
      <c r="H11" s="272"/>
      <c r="I11" s="272"/>
      <c r="J11" s="272"/>
      <c r="K11" s="272"/>
      <c r="L11" s="273"/>
      <c r="M11" s="33"/>
      <c r="N11" s="274"/>
      <c r="O11" s="275"/>
      <c r="P11" s="275"/>
      <c r="Q11" s="125"/>
    </row>
    <row r="12" spans="1:17" s="17" customFormat="1" ht="12.75" customHeight="1" x14ac:dyDescent="0.25">
      <c r="A12" s="276" t="s">
        <v>591</v>
      </c>
      <c r="B12" s="277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278">
        <f>SUM(C12:F12)</f>
        <v>13</v>
      </c>
      <c r="H12" s="279"/>
      <c r="I12" s="279"/>
      <c r="J12" s="279"/>
      <c r="K12" s="279"/>
      <c r="L12" s="280"/>
      <c r="M12" s="38"/>
      <c r="N12" s="274"/>
      <c r="O12" s="275"/>
      <c r="P12" s="275"/>
      <c r="Q12" s="125"/>
    </row>
    <row r="13" spans="1:17" s="17" customFormat="1" ht="12.75" customHeight="1" x14ac:dyDescent="0.25">
      <c r="A13" s="281" t="s">
        <v>592</v>
      </c>
      <c r="B13" s="282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283">
        <f>SUM(C13:F13)</f>
        <v>1</v>
      </c>
      <c r="H13" s="284"/>
      <c r="I13" s="284"/>
      <c r="J13" s="284"/>
      <c r="K13" s="284"/>
      <c r="L13" s="285"/>
      <c r="M13" s="42"/>
      <c r="N13" s="274"/>
      <c r="O13" s="275"/>
      <c r="P13" s="275"/>
      <c r="Q13" s="125"/>
    </row>
    <row r="14" spans="1:17" s="17" customFormat="1" ht="12.75" customHeight="1" x14ac:dyDescent="0.25">
      <c r="A14" s="264" t="s">
        <v>351</v>
      </c>
      <c r="B14" s="265"/>
      <c r="C14" s="266"/>
      <c r="D14" s="267"/>
      <c r="E14" s="267"/>
      <c r="F14" s="267"/>
      <c r="G14" s="266"/>
      <c r="H14" s="267"/>
      <c r="I14" s="267"/>
      <c r="J14" s="267"/>
      <c r="K14" s="267"/>
      <c r="L14" s="268"/>
      <c r="M14" s="14"/>
      <c r="N14" s="266"/>
      <c r="O14" s="267"/>
      <c r="P14" s="267"/>
      <c r="Q14" s="122"/>
    </row>
    <row r="15" spans="1:17" s="17" customFormat="1" ht="12.75" customHeight="1" x14ac:dyDescent="0.2">
      <c r="A15" s="43" t="s">
        <v>10</v>
      </c>
      <c r="B15" s="44" t="s">
        <v>11</v>
      </c>
      <c r="C15" s="19" t="s">
        <v>586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587</v>
      </c>
      <c r="M15" s="27"/>
      <c r="N15" s="28"/>
      <c r="O15" s="29"/>
      <c r="P15" s="25" t="s">
        <v>13</v>
      </c>
      <c r="Q15" s="123" t="s">
        <v>12</v>
      </c>
    </row>
    <row r="16" spans="1:17" s="17" customFormat="1" ht="12.75" customHeight="1" x14ac:dyDescent="0.2">
      <c r="A16" s="43" t="s">
        <v>14</v>
      </c>
      <c r="B16" s="45" t="s">
        <v>15</v>
      </c>
      <c r="C16" s="19" t="s">
        <v>586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589</v>
      </c>
      <c r="M16" s="27"/>
      <c r="N16" s="28"/>
      <c r="O16" s="29"/>
      <c r="P16" s="25" t="s">
        <v>17</v>
      </c>
      <c r="Q16" s="123" t="s">
        <v>16</v>
      </c>
    </row>
    <row r="17" spans="1:17" s="17" customFormat="1" ht="12.75" customHeight="1" x14ac:dyDescent="0.2">
      <c r="A17" s="123" t="s">
        <v>352</v>
      </c>
      <c r="B17" s="45" t="s">
        <v>18</v>
      </c>
      <c r="C17" s="19" t="s">
        <v>586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587</v>
      </c>
      <c r="M17" s="27"/>
      <c r="N17" s="124"/>
      <c r="O17" s="29"/>
      <c r="P17" s="25" t="s">
        <v>20</v>
      </c>
      <c r="Q17" s="123" t="s">
        <v>19</v>
      </c>
    </row>
    <row r="18" spans="1:17" s="17" customFormat="1" ht="12.75" customHeight="1" x14ac:dyDescent="0.2">
      <c r="A18" s="123" t="s">
        <v>353</v>
      </c>
      <c r="B18" s="45" t="s">
        <v>354</v>
      </c>
      <c r="C18" s="19"/>
      <c r="D18" s="20" t="s">
        <v>586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587</v>
      </c>
      <c r="M18" s="27"/>
      <c r="N18" s="124"/>
      <c r="O18" s="29"/>
      <c r="P18" s="25" t="s">
        <v>21</v>
      </c>
      <c r="Q18" s="123" t="s">
        <v>355</v>
      </c>
    </row>
    <row r="19" spans="1:17" s="17" customFormat="1" ht="12.75" customHeight="1" x14ac:dyDescent="0.2">
      <c r="A19" s="123" t="s">
        <v>356</v>
      </c>
      <c r="B19" s="46" t="s">
        <v>22</v>
      </c>
      <c r="C19" s="19"/>
      <c r="D19" s="20"/>
      <c r="E19" s="20" t="s">
        <v>586</v>
      </c>
      <c r="F19" s="21"/>
      <c r="G19" s="19">
        <v>2</v>
      </c>
      <c r="H19" s="20"/>
      <c r="I19" s="20"/>
      <c r="J19" s="21"/>
      <c r="K19" s="23">
        <v>3</v>
      </c>
      <c r="L19" s="23" t="s">
        <v>587</v>
      </c>
      <c r="M19" s="27"/>
      <c r="N19" s="124"/>
      <c r="O19" s="29"/>
      <c r="P19" s="25" t="s">
        <v>24</v>
      </c>
      <c r="Q19" s="123" t="s">
        <v>23</v>
      </c>
    </row>
    <row r="20" spans="1:17" s="17" customFormat="1" ht="12.75" customHeight="1" x14ac:dyDescent="0.2">
      <c r="A20" s="123" t="s">
        <v>357</v>
      </c>
      <c r="B20" s="46" t="s">
        <v>25</v>
      </c>
      <c r="C20" s="19"/>
      <c r="D20" s="20" t="s">
        <v>586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589</v>
      </c>
      <c r="M20" s="27"/>
      <c r="N20" s="124"/>
      <c r="O20" s="29"/>
      <c r="P20" s="25" t="s">
        <v>27</v>
      </c>
      <c r="Q20" s="123" t="s">
        <v>26</v>
      </c>
    </row>
    <row r="21" spans="1:17" s="17" customFormat="1" ht="12.75" customHeight="1" x14ac:dyDescent="0.25">
      <c r="A21" s="269" t="s">
        <v>590</v>
      </c>
      <c r="B21" s="270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271">
        <f>SUM(C21:F21)</f>
        <v>11</v>
      </c>
      <c r="H21" s="272"/>
      <c r="I21" s="272"/>
      <c r="J21" s="272"/>
      <c r="K21" s="272"/>
      <c r="L21" s="273"/>
      <c r="M21" s="33"/>
      <c r="N21" s="274"/>
      <c r="O21" s="275"/>
      <c r="P21" s="275"/>
      <c r="Q21" s="125"/>
    </row>
    <row r="22" spans="1:17" s="17" customFormat="1" ht="12.75" customHeight="1" x14ac:dyDescent="0.25">
      <c r="A22" s="276" t="s">
        <v>591</v>
      </c>
      <c r="B22" s="277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278">
        <f>SUM(C22:F22)</f>
        <v>20</v>
      </c>
      <c r="H22" s="279"/>
      <c r="I22" s="279"/>
      <c r="J22" s="279"/>
      <c r="K22" s="279"/>
      <c r="L22" s="280"/>
      <c r="M22" s="38"/>
      <c r="N22" s="274"/>
      <c r="O22" s="275"/>
      <c r="P22" s="275"/>
      <c r="Q22" s="125"/>
    </row>
    <row r="23" spans="1:17" s="17" customFormat="1" ht="12.75" customHeight="1" x14ac:dyDescent="0.25">
      <c r="A23" s="281" t="s">
        <v>592</v>
      </c>
      <c r="B23" s="282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283">
        <f>SUM(C23:F23)</f>
        <v>4</v>
      </c>
      <c r="H23" s="284"/>
      <c r="I23" s="284"/>
      <c r="J23" s="284"/>
      <c r="K23" s="284"/>
      <c r="L23" s="285"/>
      <c r="M23" s="42"/>
      <c r="N23" s="274"/>
      <c r="O23" s="275"/>
      <c r="P23" s="275"/>
      <c r="Q23" s="125"/>
    </row>
    <row r="24" spans="1:17" s="17" customFormat="1" ht="12.75" customHeight="1" x14ac:dyDescent="0.25">
      <c r="A24" s="286" t="s">
        <v>593</v>
      </c>
      <c r="B24" s="287"/>
      <c r="C24" s="288"/>
      <c r="D24" s="289"/>
      <c r="E24" s="289"/>
      <c r="F24" s="289"/>
      <c r="G24" s="288"/>
      <c r="H24" s="289"/>
      <c r="I24" s="289"/>
      <c r="J24" s="289"/>
      <c r="K24" s="289"/>
      <c r="L24" s="290"/>
      <c r="M24" s="47"/>
      <c r="N24" s="266"/>
      <c r="O24" s="267"/>
      <c r="P24" s="267"/>
      <c r="Q24" s="122"/>
    </row>
    <row r="25" spans="1:17" s="17" customFormat="1" ht="12.75" customHeight="1" x14ac:dyDescent="0.25">
      <c r="A25" s="48" t="s">
        <v>594</v>
      </c>
      <c r="B25" s="49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52"/>
      <c r="N25" s="53"/>
      <c r="O25" s="14"/>
      <c r="P25" s="54"/>
      <c r="Q25" s="122"/>
    </row>
    <row r="26" spans="1:17" s="17" customFormat="1" ht="12.75" customHeight="1" x14ac:dyDescent="0.2">
      <c r="A26" s="46" t="s">
        <v>34</v>
      </c>
      <c r="B26" s="46" t="s">
        <v>35</v>
      </c>
      <c r="C26" s="55"/>
      <c r="D26" s="56" t="s">
        <v>586</v>
      </c>
      <c r="E26" s="56"/>
      <c r="F26" s="56"/>
      <c r="G26" s="57"/>
      <c r="H26" s="58"/>
      <c r="I26" s="58">
        <v>5</v>
      </c>
      <c r="J26" s="59"/>
      <c r="K26" s="26">
        <v>10</v>
      </c>
      <c r="L26" s="23" t="s">
        <v>589</v>
      </c>
      <c r="M26" s="60"/>
      <c r="N26" s="61"/>
      <c r="O26" s="62"/>
      <c r="P26" s="25" t="s">
        <v>37</v>
      </c>
      <c r="Q26" s="123" t="s">
        <v>36</v>
      </c>
    </row>
    <row r="27" spans="1:17" s="17" customFormat="1" ht="12.75" customHeight="1" x14ac:dyDescent="0.2">
      <c r="A27" s="46" t="s">
        <v>38</v>
      </c>
      <c r="B27" s="46" t="s">
        <v>39</v>
      </c>
      <c r="C27" s="55"/>
      <c r="D27" s="56"/>
      <c r="E27" s="56" t="s">
        <v>586</v>
      </c>
      <c r="F27" s="56"/>
      <c r="G27" s="57"/>
      <c r="H27" s="58">
        <v>1</v>
      </c>
      <c r="I27" s="58"/>
      <c r="J27" s="59"/>
      <c r="K27" s="26">
        <v>4</v>
      </c>
      <c r="L27" s="23" t="s">
        <v>589</v>
      </c>
      <c r="M27" s="63" t="s">
        <v>7</v>
      </c>
      <c r="N27" s="126" t="s">
        <v>357</v>
      </c>
      <c r="O27" s="64" t="s">
        <v>25</v>
      </c>
      <c r="P27" s="25" t="s">
        <v>37</v>
      </c>
      <c r="Q27" s="123" t="s">
        <v>40</v>
      </c>
    </row>
    <row r="28" spans="1:17" s="17" customFormat="1" ht="12.75" customHeight="1" x14ac:dyDescent="0.25">
      <c r="A28" s="269" t="s">
        <v>590</v>
      </c>
      <c r="B28" s="270"/>
      <c r="C28" s="31">
        <f>SUMIF(C26:C27,"=x",$G26:$G27)+SUMIF(C26:C27,"=x",$H26:$H27)+SUMIF(C26:C27,"=x",$I26:$I27)</f>
        <v>0</v>
      </c>
      <c r="D28" s="31">
        <f>SUMIF(D26:D27,"=x",$G26:$G27)+SUMIF(D26:D27,"=x",$H26:$H27)+SUMIF(D26:D27,"=x",$I26:$I27)</f>
        <v>5</v>
      </c>
      <c r="E28" s="31">
        <f>SUMIF(E26:E27,"=x",$G26:$G27)+SUMIF(E26:E27,"=x",$H26:$H27)+SUMIF(E26:E27,"=x",$I26:$I27)</f>
        <v>1</v>
      </c>
      <c r="F28" s="31">
        <f>SUMIF(F26:F26,"=x",$G26:$G26)+SUMIF(F26:F26,"=x",$H26:$H26)+SUMIF(F26:F26,"=x",$I26:$I26)</f>
        <v>0</v>
      </c>
      <c r="G28" s="271">
        <f>SUM(C28:F28)</f>
        <v>6</v>
      </c>
      <c r="H28" s="272"/>
      <c r="I28" s="272"/>
      <c r="J28" s="272"/>
      <c r="K28" s="272"/>
      <c r="L28" s="273"/>
      <c r="M28" s="33"/>
      <c r="N28" s="274"/>
      <c r="O28" s="275"/>
      <c r="P28" s="275"/>
      <c r="Q28" s="125"/>
    </row>
    <row r="29" spans="1:17" s="17" customFormat="1" ht="12.75" customHeight="1" x14ac:dyDescent="0.25">
      <c r="A29" s="276" t="s">
        <v>591</v>
      </c>
      <c r="B29" s="277"/>
      <c r="C29" s="36">
        <f>SUMIF(C26:C27,"=x",$K26:$K27)</f>
        <v>0</v>
      </c>
      <c r="D29" s="36">
        <f>SUMIF(D26:D27,"=x",$K26:$K27)</f>
        <v>10</v>
      </c>
      <c r="E29" s="36">
        <f>SUMIF(E26:E27,"=x",$K26:$K27)</f>
        <v>4</v>
      </c>
      <c r="F29" s="36">
        <f>SUMIF(F26:F26,"=x",$K26:$K26)</f>
        <v>0</v>
      </c>
      <c r="G29" s="278">
        <f>SUM(C29:F29)</f>
        <v>14</v>
      </c>
      <c r="H29" s="279"/>
      <c r="I29" s="279"/>
      <c r="J29" s="279"/>
      <c r="K29" s="279"/>
      <c r="L29" s="280"/>
      <c r="M29" s="38"/>
      <c r="N29" s="274"/>
      <c r="O29" s="275"/>
      <c r="P29" s="275"/>
      <c r="Q29" s="125"/>
    </row>
    <row r="30" spans="1:17" s="17" customFormat="1" ht="12.75" customHeight="1" x14ac:dyDescent="0.25">
      <c r="A30" s="281" t="s">
        <v>592</v>
      </c>
      <c r="B30" s="282"/>
      <c r="C30" s="40">
        <f>COUNTIFS(C26:C27,"x",$L26:$L27,"K(5)")+COUNTIFS(C26:C27,"x",$L26:$L27,"AK")+COUNTIFS(C26:C27,"x",$L26:$L27,"BK")</f>
        <v>0</v>
      </c>
      <c r="D30" s="40">
        <f>COUNTIFS(D26:D27,"x",$L26:$L27,"K(5)")+COUNTIFS(D26:D27,"x",$L26:$L27,"AK")+COUNTIFS(D26:D27,"x",$L26:$L27,"BK")</f>
        <v>0</v>
      </c>
      <c r="E30" s="40">
        <f>COUNTIFS(E26:E27,"x",$L26:$L27,"K(5)")+COUNTIFS(E26:E27,"x",$L26:$L27,"AK")+COUNTIFS(E26:E27,"x",$L26:$L27,"BK")</f>
        <v>0</v>
      </c>
      <c r="F30" s="40">
        <f>COUNTIFS(F26:F27,"x",$L26:$L27,"K(5)")+COUNTIFS(F26:F27,"x",$L26:$L27,"AK")+COUNTIFS(F26:F27,"x",$L26:$L27,"BK")</f>
        <v>0</v>
      </c>
      <c r="G30" s="283">
        <f>SUM(C30:F30)</f>
        <v>0</v>
      </c>
      <c r="H30" s="284"/>
      <c r="I30" s="284"/>
      <c r="J30" s="284"/>
      <c r="K30" s="284"/>
      <c r="L30" s="285"/>
      <c r="M30" s="42"/>
      <c r="N30" s="274"/>
      <c r="O30" s="275"/>
      <c r="P30" s="275"/>
      <c r="Q30" s="125"/>
    </row>
    <row r="31" spans="1:17" s="17" customFormat="1" ht="30.75" customHeight="1" x14ac:dyDescent="0.25">
      <c r="A31" s="48" t="s">
        <v>595</v>
      </c>
      <c r="B31" s="65"/>
      <c r="C31" s="291" t="s">
        <v>596</v>
      </c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66"/>
      <c r="Q31" s="122"/>
    </row>
    <row r="32" spans="1:17" s="17" customFormat="1" ht="12.75" customHeight="1" x14ac:dyDescent="0.2">
      <c r="A32" s="123" t="s">
        <v>358</v>
      </c>
      <c r="B32" s="45" t="s">
        <v>41</v>
      </c>
      <c r="C32" s="57" t="s">
        <v>0</v>
      </c>
      <c r="D32" s="58"/>
      <c r="E32" s="58"/>
      <c r="F32" s="127"/>
      <c r="G32" s="69">
        <v>3</v>
      </c>
      <c r="H32" s="58"/>
      <c r="I32" s="58"/>
      <c r="J32" s="59"/>
      <c r="K32" s="26">
        <v>5</v>
      </c>
      <c r="L32" s="23" t="s">
        <v>587</v>
      </c>
      <c r="M32" s="60"/>
      <c r="N32" s="128"/>
      <c r="O32" s="67"/>
      <c r="P32" s="25" t="s">
        <v>21</v>
      </c>
      <c r="Q32" s="123" t="s">
        <v>42</v>
      </c>
    </row>
    <row r="33" spans="1:18" s="17" customFormat="1" ht="12.75" customHeight="1" x14ac:dyDescent="0.2">
      <c r="A33" s="123" t="s">
        <v>359</v>
      </c>
      <c r="B33" s="45" t="s">
        <v>43</v>
      </c>
      <c r="C33" s="57"/>
      <c r="D33" s="58" t="s">
        <v>0</v>
      </c>
      <c r="E33" s="58"/>
      <c r="F33" s="127"/>
      <c r="G33" s="69">
        <v>4</v>
      </c>
      <c r="H33" s="58"/>
      <c r="I33" s="58"/>
      <c r="J33" s="59"/>
      <c r="K33" s="26">
        <v>5</v>
      </c>
      <c r="L33" s="23" t="s">
        <v>587</v>
      </c>
      <c r="M33" s="60"/>
      <c r="N33" s="128"/>
      <c r="O33" s="67"/>
      <c r="P33" s="25" t="s">
        <v>45</v>
      </c>
      <c r="Q33" s="123" t="s">
        <v>44</v>
      </c>
    </row>
    <row r="34" spans="1:18" s="17" customFormat="1" ht="12.75" customHeight="1" x14ac:dyDescent="0.2">
      <c r="A34" s="123" t="s">
        <v>46</v>
      </c>
      <c r="B34" s="68" t="s">
        <v>47</v>
      </c>
      <c r="C34" s="57"/>
      <c r="D34" s="58" t="s">
        <v>0</v>
      </c>
      <c r="E34" s="58"/>
      <c r="F34" s="127"/>
      <c r="G34" s="69"/>
      <c r="H34" s="58"/>
      <c r="I34" s="58">
        <v>2</v>
      </c>
      <c r="J34" s="59"/>
      <c r="K34" s="26">
        <v>4</v>
      </c>
      <c r="L34" s="23" t="s">
        <v>589</v>
      </c>
      <c r="M34" s="26"/>
      <c r="N34" s="85"/>
      <c r="O34" s="70"/>
      <c r="P34" s="25" t="s">
        <v>13</v>
      </c>
      <c r="Q34" s="123" t="s">
        <v>48</v>
      </c>
    </row>
    <row r="35" spans="1:18" ht="12.75" customHeight="1" x14ac:dyDescent="0.2">
      <c r="A35" s="78" t="s">
        <v>49</v>
      </c>
      <c r="B35" s="71" t="s">
        <v>50</v>
      </c>
      <c r="C35" s="12"/>
      <c r="D35" s="58" t="s">
        <v>0</v>
      </c>
      <c r="E35" s="13"/>
      <c r="F35" s="73"/>
      <c r="G35" s="72">
        <v>2</v>
      </c>
      <c r="H35" s="13"/>
      <c r="I35" s="13"/>
      <c r="J35" s="74"/>
      <c r="K35" s="80">
        <v>3</v>
      </c>
      <c r="L35" s="23" t="s">
        <v>587</v>
      </c>
      <c r="M35" s="80"/>
      <c r="N35" s="75"/>
      <c r="O35" s="75"/>
      <c r="P35" s="25" t="s">
        <v>37</v>
      </c>
      <c r="Q35" s="123" t="s">
        <v>51</v>
      </c>
    </row>
    <row r="36" spans="1:18" ht="12.75" customHeight="1" x14ac:dyDescent="0.2">
      <c r="A36" s="78" t="s">
        <v>360</v>
      </c>
      <c r="B36" s="71" t="s">
        <v>52</v>
      </c>
      <c r="C36" s="12"/>
      <c r="D36" s="13"/>
      <c r="E36" s="13"/>
      <c r="F36" s="127" t="s">
        <v>0</v>
      </c>
      <c r="G36" s="72">
        <v>2</v>
      </c>
      <c r="H36" s="13"/>
      <c r="I36" s="13"/>
      <c r="J36" s="74"/>
      <c r="K36" s="80">
        <v>3</v>
      </c>
      <c r="L36" s="23" t="s">
        <v>587</v>
      </c>
      <c r="M36" s="80"/>
      <c r="N36" s="75"/>
      <c r="O36" s="75"/>
      <c r="P36" s="25" t="s">
        <v>21</v>
      </c>
      <c r="Q36" s="123" t="s">
        <v>53</v>
      </c>
    </row>
    <row r="37" spans="1:18" ht="12.75" customHeight="1" x14ac:dyDescent="0.2">
      <c r="A37" s="78" t="s">
        <v>54</v>
      </c>
      <c r="B37" s="71" t="s">
        <v>55</v>
      </c>
      <c r="C37" s="57" t="s">
        <v>0</v>
      </c>
      <c r="D37" s="13"/>
      <c r="E37" s="13"/>
      <c r="F37" s="73"/>
      <c r="G37" s="72">
        <v>2</v>
      </c>
      <c r="H37" s="13"/>
      <c r="I37" s="13"/>
      <c r="J37" s="74"/>
      <c r="K37" s="80">
        <v>3</v>
      </c>
      <c r="L37" s="23" t="s">
        <v>587</v>
      </c>
      <c r="M37" s="80"/>
      <c r="N37" s="75"/>
      <c r="O37" s="75"/>
      <c r="P37" s="25" t="s">
        <v>361</v>
      </c>
      <c r="Q37" s="123" t="s">
        <v>56</v>
      </c>
    </row>
    <row r="38" spans="1:18" ht="12.75" customHeight="1" x14ac:dyDescent="0.2">
      <c r="A38" s="78" t="s">
        <v>362</v>
      </c>
      <c r="B38" s="71" t="s">
        <v>367</v>
      </c>
      <c r="C38" s="12"/>
      <c r="D38" s="58" t="s">
        <v>0</v>
      </c>
      <c r="E38" s="13"/>
      <c r="F38" s="73"/>
      <c r="G38" s="72">
        <v>2</v>
      </c>
      <c r="H38" s="13"/>
      <c r="I38" s="13"/>
      <c r="J38" s="74"/>
      <c r="K38" s="80">
        <v>3</v>
      </c>
      <c r="L38" s="23" t="s">
        <v>587</v>
      </c>
      <c r="M38" s="80"/>
      <c r="N38" s="75"/>
      <c r="O38" s="75"/>
      <c r="P38" s="25" t="s">
        <v>21</v>
      </c>
      <c r="Q38" s="123" t="s">
        <v>368</v>
      </c>
    </row>
    <row r="39" spans="1:18" ht="12.75" customHeight="1" x14ac:dyDescent="0.2">
      <c r="A39" s="78" t="s">
        <v>363</v>
      </c>
      <c r="B39" s="71" t="s">
        <v>57</v>
      </c>
      <c r="C39" s="12"/>
      <c r="D39" s="13"/>
      <c r="E39" s="13"/>
      <c r="F39" s="127" t="s">
        <v>0</v>
      </c>
      <c r="G39" s="72">
        <v>2</v>
      </c>
      <c r="H39" s="13"/>
      <c r="I39" s="13"/>
      <c r="J39" s="74"/>
      <c r="K39" s="80">
        <v>3</v>
      </c>
      <c r="L39" s="23" t="s">
        <v>587</v>
      </c>
      <c r="M39" s="80"/>
      <c r="N39" s="75"/>
      <c r="O39" s="75"/>
      <c r="P39" s="25" t="s">
        <v>58</v>
      </c>
      <c r="Q39" s="79" t="s">
        <v>369</v>
      </c>
    </row>
    <row r="40" spans="1:18" ht="12.75" customHeight="1" x14ac:dyDescent="0.2">
      <c r="A40" s="78" t="s">
        <v>364</v>
      </c>
      <c r="B40" s="71" t="s">
        <v>370</v>
      </c>
      <c r="C40" s="12"/>
      <c r="D40" s="13"/>
      <c r="E40" s="58" t="s">
        <v>0</v>
      </c>
      <c r="F40" s="73"/>
      <c r="G40" s="72">
        <v>1</v>
      </c>
      <c r="H40" s="13"/>
      <c r="I40" s="13">
        <v>1</v>
      </c>
      <c r="J40" s="74"/>
      <c r="K40" s="80">
        <v>4</v>
      </c>
      <c r="L40" s="23" t="s">
        <v>589</v>
      </c>
      <c r="M40" s="26"/>
      <c r="N40" s="75"/>
      <c r="O40" s="75"/>
      <c r="P40" s="25" t="s">
        <v>371</v>
      </c>
      <c r="Q40" s="79" t="s">
        <v>637</v>
      </c>
    </row>
    <row r="41" spans="1:18" ht="12.75" customHeight="1" x14ac:dyDescent="0.2">
      <c r="A41" s="78" t="s">
        <v>365</v>
      </c>
      <c r="B41" s="71" t="s">
        <v>59</v>
      </c>
      <c r="C41" s="12"/>
      <c r="D41" s="58" t="s">
        <v>0</v>
      </c>
      <c r="E41" s="13"/>
      <c r="F41" s="73"/>
      <c r="G41" s="72">
        <v>2</v>
      </c>
      <c r="H41" s="13"/>
      <c r="I41" s="13"/>
      <c r="J41" s="74"/>
      <c r="K41" s="80">
        <v>3</v>
      </c>
      <c r="L41" s="23" t="s">
        <v>587</v>
      </c>
      <c r="M41" s="80"/>
      <c r="N41" s="75"/>
      <c r="O41" s="75"/>
      <c r="P41" s="25" t="s">
        <v>372</v>
      </c>
      <c r="Q41" s="79" t="s">
        <v>60</v>
      </c>
    </row>
    <row r="42" spans="1:18" ht="12.75" customHeight="1" x14ac:dyDescent="0.2">
      <c r="A42" s="78" t="s">
        <v>366</v>
      </c>
      <c r="B42" s="71" t="s">
        <v>61</v>
      </c>
      <c r="C42" s="12"/>
      <c r="D42" s="13"/>
      <c r="E42" s="58" t="s">
        <v>0</v>
      </c>
      <c r="F42" s="73"/>
      <c r="G42" s="72">
        <v>2</v>
      </c>
      <c r="H42" s="13"/>
      <c r="I42" s="13"/>
      <c r="J42" s="74"/>
      <c r="K42" s="80">
        <v>3</v>
      </c>
      <c r="L42" s="23" t="s">
        <v>587</v>
      </c>
      <c r="M42" s="80"/>
      <c r="N42" s="75"/>
      <c r="O42" s="75"/>
      <c r="P42" s="25" t="s">
        <v>361</v>
      </c>
      <c r="Q42" s="79" t="s">
        <v>62</v>
      </c>
      <c r="R42" s="17"/>
    </row>
    <row r="43" spans="1:18" ht="12.75" customHeight="1" x14ac:dyDescent="0.2">
      <c r="A43" s="78" t="s">
        <v>373</v>
      </c>
      <c r="B43" s="71" t="s">
        <v>374</v>
      </c>
      <c r="C43" s="12"/>
      <c r="D43" s="13"/>
      <c r="E43" s="13"/>
      <c r="F43" s="127" t="s">
        <v>0</v>
      </c>
      <c r="G43" s="72">
        <v>2</v>
      </c>
      <c r="H43" s="13"/>
      <c r="I43" s="13"/>
      <c r="J43" s="74"/>
      <c r="K43" s="80">
        <v>3</v>
      </c>
      <c r="L43" s="23" t="s">
        <v>587</v>
      </c>
      <c r="M43" s="80"/>
      <c r="N43" s="75"/>
      <c r="O43" s="75"/>
      <c r="P43" s="25" t="s">
        <v>376</v>
      </c>
      <c r="Q43" s="79" t="s">
        <v>375</v>
      </c>
      <c r="R43" s="17"/>
    </row>
    <row r="44" spans="1:18" ht="12.75" customHeight="1" x14ac:dyDescent="0.2">
      <c r="A44" s="78" t="s">
        <v>63</v>
      </c>
      <c r="B44" s="71" t="s">
        <v>64</v>
      </c>
      <c r="C44" s="12"/>
      <c r="D44" s="58" t="s">
        <v>0</v>
      </c>
      <c r="E44" s="13"/>
      <c r="F44" s="73"/>
      <c r="G44" s="72">
        <v>2</v>
      </c>
      <c r="H44" s="13"/>
      <c r="I44" s="13"/>
      <c r="J44" s="74"/>
      <c r="K44" s="80">
        <v>3</v>
      </c>
      <c r="L44" s="23" t="s">
        <v>587</v>
      </c>
      <c r="M44" s="80"/>
      <c r="N44" s="75"/>
      <c r="O44" s="75"/>
      <c r="P44" s="25" t="s">
        <v>37</v>
      </c>
      <c r="Q44" s="79" t="s">
        <v>65</v>
      </c>
      <c r="R44" s="17"/>
    </row>
    <row r="45" spans="1:18" ht="12.75" customHeight="1" x14ac:dyDescent="0.2">
      <c r="A45" s="78" t="s">
        <v>66</v>
      </c>
      <c r="B45" s="79" t="s">
        <v>67</v>
      </c>
      <c r="C45" s="57" t="s">
        <v>0</v>
      </c>
      <c r="D45" s="13"/>
      <c r="E45" s="13"/>
      <c r="F45" s="73"/>
      <c r="G45" s="72">
        <v>2</v>
      </c>
      <c r="H45" s="13"/>
      <c r="I45" s="13"/>
      <c r="J45" s="74"/>
      <c r="K45" s="80">
        <v>2</v>
      </c>
      <c r="L45" s="23" t="s">
        <v>587</v>
      </c>
      <c r="M45" s="80"/>
      <c r="N45" s="75"/>
      <c r="O45" s="75"/>
      <c r="P45" s="25" t="s">
        <v>21</v>
      </c>
      <c r="Q45" s="79" t="s">
        <v>68</v>
      </c>
      <c r="R45" s="17"/>
    </row>
    <row r="46" spans="1:18" ht="12.75" customHeight="1" x14ac:dyDescent="0.2">
      <c r="A46" s="78" t="s">
        <v>377</v>
      </c>
      <c r="B46" s="79" t="s">
        <v>69</v>
      </c>
      <c r="C46" s="12"/>
      <c r="D46" s="58" t="s">
        <v>0</v>
      </c>
      <c r="E46" s="13"/>
      <c r="F46" s="73"/>
      <c r="G46" s="72">
        <v>2</v>
      </c>
      <c r="H46" s="13"/>
      <c r="I46" s="13"/>
      <c r="J46" s="74"/>
      <c r="K46" s="80">
        <v>2</v>
      </c>
      <c r="L46" s="23" t="s">
        <v>587</v>
      </c>
      <c r="M46" s="80" t="s">
        <v>597</v>
      </c>
      <c r="N46" s="129" t="s">
        <v>66</v>
      </c>
      <c r="O46" s="129" t="s">
        <v>67</v>
      </c>
      <c r="P46" s="25" t="s">
        <v>21</v>
      </c>
      <c r="Q46" s="79" t="s">
        <v>70</v>
      </c>
      <c r="R46" s="17"/>
    </row>
    <row r="47" spans="1:18" ht="12.75" customHeight="1" x14ac:dyDescent="0.2">
      <c r="A47" s="78" t="s">
        <v>378</v>
      </c>
      <c r="B47" s="79" t="s">
        <v>71</v>
      </c>
      <c r="C47" s="57" t="s">
        <v>0</v>
      </c>
      <c r="D47" s="13"/>
      <c r="E47" s="13"/>
      <c r="F47" s="73"/>
      <c r="G47" s="72"/>
      <c r="H47" s="13">
        <v>2</v>
      </c>
      <c r="I47" s="13"/>
      <c r="J47" s="74"/>
      <c r="K47" s="80">
        <v>4</v>
      </c>
      <c r="L47" s="23" t="s">
        <v>589</v>
      </c>
      <c r="M47" s="85" t="s">
        <v>588</v>
      </c>
      <c r="N47" s="71" t="s">
        <v>66</v>
      </c>
      <c r="O47" s="71" t="s">
        <v>67</v>
      </c>
      <c r="P47" s="25" t="s">
        <v>21</v>
      </c>
      <c r="Q47" s="79" t="s">
        <v>72</v>
      </c>
      <c r="R47" s="17"/>
    </row>
    <row r="48" spans="1:18" ht="12.75" customHeight="1" x14ac:dyDescent="0.2">
      <c r="A48" s="78" t="s">
        <v>379</v>
      </c>
      <c r="B48" s="79" t="s">
        <v>73</v>
      </c>
      <c r="C48" s="12"/>
      <c r="D48" s="58" t="s">
        <v>0</v>
      </c>
      <c r="E48" s="13"/>
      <c r="F48" s="73"/>
      <c r="G48" s="72"/>
      <c r="H48" s="13">
        <v>2</v>
      </c>
      <c r="I48" s="13"/>
      <c r="J48" s="74"/>
      <c r="K48" s="80">
        <v>4</v>
      </c>
      <c r="L48" s="23" t="s">
        <v>589</v>
      </c>
      <c r="M48" s="85" t="s">
        <v>588</v>
      </c>
      <c r="N48" s="71" t="s">
        <v>377</v>
      </c>
      <c r="O48" s="71" t="s">
        <v>69</v>
      </c>
      <c r="P48" s="25" t="s">
        <v>21</v>
      </c>
      <c r="Q48" s="79" t="s">
        <v>74</v>
      </c>
      <c r="R48" s="17"/>
    </row>
    <row r="49" spans="1:18" ht="12.75" customHeight="1" x14ac:dyDescent="0.2">
      <c r="A49" s="78" t="s">
        <v>380</v>
      </c>
      <c r="B49" s="79" t="s">
        <v>382</v>
      </c>
      <c r="C49" s="12"/>
      <c r="D49" s="13"/>
      <c r="E49" s="58" t="s">
        <v>0</v>
      </c>
      <c r="F49" s="73"/>
      <c r="G49" s="72">
        <v>2</v>
      </c>
      <c r="H49" s="13"/>
      <c r="I49" s="13"/>
      <c r="J49" s="74"/>
      <c r="K49" s="80">
        <v>3</v>
      </c>
      <c r="L49" s="23" t="s">
        <v>587</v>
      </c>
      <c r="M49" s="85"/>
      <c r="N49" s="71"/>
      <c r="O49" s="71"/>
      <c r="P49" s="25" t="s">
        <v>386</v>
      </c>
      <c r="Q49" s="79" t="s">
        <v>384</v>
      </c>
      <c r="R49" s="17"/>
    </row>
    <row r="50" spans="1:18" ht="12.75" customHeight="1" x14ac:dyDescent="0.2">
      <c r="A50" s="78" t="s">
        <v>381</v>
      </c>
      <c r="B50" s="79" t="s">
        <v>383</v>
      </c>
      <c r="C50" s="12"/>
      <c r="D50" s="13"/>
      <c r="E50" s="58" t="s">
        <v>0</v>
      </c>
      <c r="F50" s="73"/>
      <c r="G50" s="72"/>
      <c r="H50" s="13">
        <v>2</v>
      </c>
      <c r="I50" s="13"/>
      <c r="J50" s="74"/>
      <c r="K50" s="80">
        <v>4</v>
      </c>
      <c r="L50" s="23" t="s">
        <v>589</v>
      </c>
      <c r="M50" s="85"/>
      <c r="N50" s="71"/>
      <c r="O50" s="71"/>
      <c r="P50" s="25" t="s">
        <v>371</v>
      </c>
      <c r="Q50" s="79" t="s">
        <v>385</v>
      </c>
      <c r="R50" s="17"/>
    </row>
    <row r="51" spans="1:18" ht="12.75" customHeight="1" x14ac:dyDescent="0.2">
      <c r="A51" s="78" t="s">
        <v>387</v>
      </c>
      <c r="B51" s="81" t="s">
        <v>598</v>
      </c>
      <c r="C51" s="12"/>
      <c r="D51" s="13"/>
      <c r="E51" s="58" t="s">
        <v>0</v>
      </c>
      <c r="F51" s="73"/>
      <c r="G51" s="72"/>
      <c r="H51" s="13">
        <v>2</v>
      </c>
      <c r="I51" s="13"/>
      <c r="J51" s="74"/>
      <c r="K51" s="80">
        <v>5</v>
      </c>
      <c r="L51" s="23" t="s">
        <v>589</v>
      </c>
      <c r="M51" s="26"/>
      <c r="N51" s="75"/>
      <c r="O51" s="75"/>
      <c r="P51" s="25" t="s">
        <v>37</v>
      </c>
      <c r="Q51" s="79" t="s">
        <v>75</v>
      </c>
      <c r="R51" s="17"/>
    </row>
    <row r="52" spans="1:18" ht="12.75" customHeight="1" x14ac:dyDescent="0.2">
      <c r="A52" s="78" t="s">
        <v>388</v>
      </c>
      <c r="B52" s="81" t="s">
        <v>389</v>
      </c>
      <c r="C52" s="12"/>
      <c r="D52" s="13"/>
      <c r="E52" s="13"/>
      <c r="F52" s="127" t="s">
        <v>0</v>
      </c>
      <c r="G52" s="72">
        <v>2</v>
      </c>
      <c r="H52" s="13"/>
      <c r="I52" s="13"/>
      <c r="J52" s="74"/>
      <c r="K52" s="80">
        <v>3</v>
      </c>
      <c r="L52" s="23" t="s">
        <v>587</v>
      </c>
      <c r="M52" s="80"/>
      <c r="N52" s="75"/>
      <c r="O52" s="75"/>
      <c r="P52" s="25" t="s">
        <v>76</v>
      </c>
      <c r="Q52" s="79" t="s">
        <v>390</v>
      </c>
    </row>
    <row r="53" spans="1:18" ht="12.75" customHeight="1" x14ac:dyDescent="0.2">
      <c r="A53" s="78" t="s">
        <v>391</v>
      </c>
      <c r="B53" s="81" t="s">
        <v>77</v>
      </c>
      <c r="C53" s="12"/>
      <c r="D53" s="13"/>
      <c r="E53" s="58" t="s">
        <v>0</v>
      </c>
      <c r="F53" s="73"/>
      <c r="G53" s="72">
        <v>2</v>
      </c>
      <c r="H53" s="13"/>
      <c r="I53" s="13"/>
      <c r="J53" s="74"/>
      <c r="K53" s="80">
        <v>3</v>
      </c>
      <c r="L53" s="23" t="s">
        <v>587</v>
      </c>
      <c r="M53" s="80"/>
      <c r="N53" s="75"/>
      <c r="O53" s="75"/>
      <c r="P53" s="25" t="s">
        <v>376</v>
      </c>
      <c r="Q53" s="79" t="s">
        <v>78</v>
      </c>
    </row>
    <row r="54" spans="1:18" ht="12.75" customHeight="1" x14ac:dyDescent="0.2">
      <c r="A54" s="78" t="s">
        <v>392</v>
      </c>
      <c r="B54" s="81" t="s">
        <v>79</v>
      </c>
      <c r="C54" s="12"/>
      <c r="D54" s="13"/>
      <c r="E54" s="58" t="s">
        <v>0</v>
      </c>
      <c r="F54" s="73"/>
      <c r="G54" s="72">
        <v>2</v>
      </c>
      <c r="H54" s="13"/>
      <c r="I54" s="13"/>
      <c r="J54" s="74"/>
      <c r="K54" s="80">
        <v>3</v>
      </c>
      <c r="L54" s="23" t="s">
        <v>587</v>
      </c>
      <c r="M54" s="80"/>
      <c r="N54" s="75"/>
      <c r="O54" s="75"/>
      <c r="P54" s="25" t="s">
        <v>76</v>
      </c>
      <c r="Q54" s="79" t="s">
        <v>80</v>
      </c>
    </row>
    <row r="55" spans="1:18" ht="12.75" customHeight="1" x14ac:dyDescent="0.2">
      <c r="A55" s="78" t="s">
        <v>81</v>
      </c>
      <c r="B55" s="81" t="s">
        <v>82</v>
      </c>
      <c r="C55" s="12"/>
      <c r="D55" s="58" t="s">
        <v>0</v>
      </c>
      <c r="E55" s="13"/>
      <c r="F55" s="73"/>
      <c r="G55" s="72"/>
      <c r="H55" s="13">
        <v>2</v>
      </c>
      <c r="I55" s="13"/>
      <c r="J55" s="74"/>
      <c r="K55" s="80">
        <v>4</v>
      </c>
      <c r="L55" s="23" t="s">
        <v>589</v>
      </c>
      <c r="M55" s="26"/>
      <c r="N55" s="75"/>
      <c r="O55" s="75"/>
      <c r="P55" s="25" t="s">
        <v>371</v>
      </c>
      <c r="Q55" s="79" t="s">
        <v>83</v>
      </c>
    </row>
    <row r="56" spans="1:18" ht="12.75" customHeight="1" x14ac:dyDescent="0.2">
      <c r="A56" s="78" t="s">
        <v>393</v>
      </c>
      <c r="B56" s="82" t="s">
        <v>84</v>
      </c>
      <c r="C56" s="12"/>
      <c r="D56" s="58" t="s">
        <v>0</v>
      </c>
      <c r="E56" s="13"/>
      <c r="F56" s="73"/>
      <c r="G56" s="72">
        <v>3</v>
      </c>
      <c r="H56" s="13"/>
      <c r="I56" s="13"/>
      <c r="J56" s="74"/>
      <c r="K56" s="80">
        <v>4</v>
      </c>
      <c r="L56" s="23" t="s">
        <v>587</v>
      </c>
      <c r="M56" s="80"/>
      <c r="N56" s="75"/>
      <c r="O56" s="75"/>
      <c r="P56" s="25" t="s">
        <v>45</v>
      </c>
      <c r="Q56" s="79" t="s">
        <v>85</v>
      </c>
    </row>
    <row r="57" spans="1:18" ht="12.75" customHeight="1" x14ac:dyDescent="0.2">
      <c r="A57" s="78" t="s">
        <v>394</v>
      </c>
      <c r="B57" s="71" t="s">
        <v>86</v>
      </c>
      <c r="C57" s="12"/>
      <c r="D57" s="13"/>
      <c r="E57" s="58" t="s">
        <v>0</v>
      </c>
      <c r="F57" s="73"/>
      <c r="G57" s="72">
        <v>2</v>
      </c>
      <c r="H57" s="13"/>
      <c r="I57" s="13"/>
      <c r="J57" s="74"/>
      <c r="K57" s="80">
        <v>3</v>
      </c>
      <c r="L57" s="23" t="s">
        <v>587</v>
      </c>
      <c r="M57" s="80"/>
      <c r="N57" s="75"/>
      <c r="O57" s="75"/>
      <c r="P57" s="25" t="s">
        <v>45</v>
      </c>
      <c r="Q57" s="79" t="s">
        <v>87</v>
      </c>
      <c r="R57" s="17"/>
    </row>
    <row r="58" spans="1:18" ht="12.75" customHeight="1" x14ac:dyDescent="0.2">
      <c r="A58" s="78" t="s">
        <v>395</v>
      </c>
      <c r="B58" s="71" t="s">
        <v>88</v>
      </c>
      <c r="C58" s="12"/>
      <c r="D58" s="58" t="s">
        <v>0</v>
      </c>
      <c r="E58" s="13"/>
      <c r="F58" s="73"/>
      <c r="G58" s="72">
        <v>2</v>
      </c>
      <c r="H58" s="13"/>
      <c r="I58" s="13"/>
      <c r="J58" s="74"/>
      <c r="K58" s="80">
        <v>3</v>
      </c>
      <c r="L58" s="23" t="s">
        <v>587</v>
      </c>
      <c r="M58" s="80"/>
      <c r="N58" s="75"/>
      <c r="O58" s="75"/>
      <c r="P58" s="25" t="s">
        <v>90</v>
      </c>
      <c r="Q58" s="79" t="s">
        <v>89</v>
      </c>
      <c r="R58" s="17"/>
    </row>
    <row r="59" spans="1:18" ht="12.75" customHeight="1" x14ac:dyDescent="0.2">
      <c r="A59" s="78" t="s">
        <v>91</v>
      </c>
      <c r="B59" s="82" t="s">
        <v>92</v>
      </c>
      <c r="C59" s="12"/>
      <c r="D59" s="13"/>
      <c r="E59" s="58" t="s">
        <v>0</v>
      </c>
      <c r="F59" s="73"/>
      <c r="G59" s="72"/>
      <c r="H59" s="13">
        <v>3</v>
      </c>
      <c r="I59" s="13"/>
      <c r="J59" s="74"/>
      <c r="K59" s="80">
        <v>6</v>
      </c>
      <c r="L59" s="23" t="s">
        <v>589</v>
      </c>
      <c r="M59" s="26"/>
      <c r="N59" s="75"/>
      <c r="O59" s="75"/>
      <c r="P59" s="25" t="s">
        <v>45</v>
      </c>
      <c r="Q59" s="79" t="s">
        <v>93</v>
      </c>
      <c r="R59" s="17"/>
    </row>
    <row r="60" spans="1:18" ht="12.75" customHeight="1" x14ac:dyDescent="0.2">
      <c r="A60" s="78" t="s">
        <v>396</v>
      </c>
      <c r="B60" s="82" t="s">
        <v>397</v>
      </c>
      <c r="C60" s="12"/>
      <c r="D60" s="58" t="s">
        <v>0</v>
      </c>
      <c r="E60" s="13"/>
      <c r="F60" s="73"/>
      <c r="G60" s="72"/>
      <c r="H60" s="13"/>
      <c r="I60" s="13">
        <v>2</v>
      </c>
      <c r="J60" s="74"/>
      <c r="K60" s="80">
        <v>4</v>
      </c>
      <c r="L60" s="23" t="s">
        <v>589</v>
      </c>
      <c r="M60" s="26"/>
      <c r="N60" s="75"/>
      <c r="O60" s="75"/>
      <c r="P60" s="25" t="s">
        <v>45</v>
      </c>
      <c r="Q60" s="79" t="s">
        <v>398</v>
      </c>
    </row>
    <row r="61" spans="1:18" ht="12.75" customHeight="1" x14ac:dyDescent="0.2">
      <c r="A61" s="78" t="s">
        <v>399</v>
      </c>
      <c r="B61" s="71" t="s">
        <v>94</v>
      </c>
      <c r="C61" s="12"/>
      <c r="D61" s="13"/>
      <c r="E61" s="13"/>
      <c r="F61" s="127" t="s">
        <v>0</v>
      </c>
      <c r="G61" s="72">
        <v>2</v>
      </c>
      <c r="H61" s="13"/>
      <c r="I61" s="13"/>
      <c r="J61" s="74"/>
      <c r="K61" s="80">
        <v>3</v>
      </c>
      <c r="L61" s="23" t="s">
        <v>587</v>
      </c>
      <c r="M61" s="80"/>
      <c r="N61" s="75"/>
      <c r="O61" s="75"/>
      <c r="P61" s="25" t="s">
        <v>96</v>
      </c>
      <c r="Q61" s="79" t="s">
        <v>95</v>
      </c>
    </row>
    <row r="62" spans="1:18" s="17" customFormat="1" ht="12.75" customHeight="1" x14ac:dyDescent="0.2">
      <c r="A62" s="83" t="s">
        <v>97</v>
      </c>
      <c r="B62" s="84" t="s">
        <v>98</v>
      </c>
      <c r="C62" s="12"/>
      <c r="D62" s="58" t="s">
        <v>0</v>
      </c>
      <c r="E62" s="13"/>
      <c r="F62" s="73"/>
      <c r="G62" s="72"/>
      <c r="H62" s="13">
        <v>2</v>
      </c>
      <c r="I62" s="13"/>
      <c r="J62" s="74"/>
      <c r="K62" s="80">
        <v>4</v>
      </c>
      <c r="L62" s="23" t="s">
        <v>589</v>
      </c>
      <c r="M62" s="26"/>
      <c r="N62" s="85"/>
      <c r="O62" s="75"/>
      <c r="P62" s="25" t="s">
        <v>90</v>
      </c>
      <c r="Q62" s="79" t="s">
        <v>99</v>
      </c>
    </row>
    <row r="63" spans="1:18" ht="12.75" customHeight="1" x14ac:dyDescent="0.2">
      <c r="A63" s="78" t="s">
        <v>400</v>
      </c>
      <c r="B63" s="79" t="s">
        <v>100</v>
      </c>
      <c r="C63" s="12"/>
      <c r="D63" s="13"/>
      <c r="E63" s="58" t="s">
        <v>0</v>
      </c>
      <c r="F63" s="73"/>
      <c r="G63" s="72">
        <v>2</v>
      </c>
      <c r="H63" s="13"/>
      <c r="I63" s="13"/>
      <c r="J63" s="74"/>
      <c r="K63" s="80">
        <v>3</v>
      </c>
      <c r="L63" s="23" t="s">
        <v>587</v>
      </c>
      <c r="M63" s="80"/>
      <c r="N63" s="75"/>
      <c r="O63" s="75"/>
      <c r="P63" s="25" t="s">
        <v>90</v>
      </c>
      <c r="Q63" s="79" t="s">
        <v>101</v>
      </c>
    </row>
    <row r="64" spans="1:18" ht="12.75" customHeight="1" x14ac:dyDescent="0.2">
      <c r="A64" s="78"/>
      <c r="B64" s="71" t="s">
        <v>401</v>
      </c>
      <c r="C64" s="12"/>
      <c r="D64" s="13"/>
      <c r="E64" s="13"/>
      <c r="F64" s="73"/>
      <c r="G64" s="72"/>
      <c r="H64" s="13"/>
      <c r="I64" s="13"/>
      <c r="J64" s="74"/>
      <c r="K64" s="80">
        <v>15</v>
      </c>
      <c r="L64" s="23"/>
      <c r="M64" s="80"/>
      <c r="N64" s="75"/>
      <c r="O64" s="75"/>
      <c r="P64" s="86" t="s">
        <v>27</v>
      </c>
      <c r="Q64" s="79" t="s">
        <v>402</v>
      </c>
    </row>
    <row r="65" spans="1:17" ht="12.75" customHeight="1" x14ac:dyDescent="0.2">
      <c r="A65" s="269" t="s">
        <v>590</v>
      </c>
      <c r="B65" s="270"/>
      <c r="C65" s="31">
        <f>SUMIF(C32:C64,"=x",$G32:$G64)+SUMIF(C32:C64,"=x",$H32:$H64)+SUMIF(C32:C64,"=x",$I32:$I64)</f>
        <v>0</v>
      </c>
      <c r="D65" s="31">
        <f>SUMIF(D32:D64,"=x",$G32:$G64)+SUMIF(D32:D64,"=x",$H32:$H64)+SUMIF(D32:D64,"=x",$I32:$I64)</f>
        <v>0</v>
      </c>
      <c r="E65" s="31">
        <f>SUMIF(E32:E64,"=x",$G32:$G64)+SUMIF(E32:E64,"=x",$H32:$H64)+SUMIF(E32:E64,"=x",$I32:$I64)</f>
        <v>0</v>
      </c>
      <c r="F65" s="31">
        <f>SUMIF(F32:F64,"=x",$G32:$G64)+SUMIF(F32:F64,"=x",$H32:$H64)+SUMIF(F32:F64,"=x",$I32:$I64)</f>
        <v>0</v>
      </c>
      <c r="G65" s="271">
        <f>SUM(C65:F65)</f>
        <v>0</v>
      </c>
      <c r="H65" s="293"/>
      <c r="I65" s="293"/>
      <c r="J65" s="293"/>
      <c r="K65" s="293"/>
      <c r="L65" s="294"/>
      <c r="M65" s="87"/>
      <c r="N65" s="275"/>
      <c r="O65" s="275"/>
      <c r="P65" s="275"/>
      <c r="Q65" s="125"/>
    </row>
    <row r="66" spans="1:17" ht="12.75" customHeight="1" x14ac:dyDescent="0.2">
      <c r="A66" s="276" t="s">
        <v>599</v>
      </c>
      <c r="B66" s="277"/>
      <c r="C66" s="36">
        <v>3</v>
      </c>
      <c r="D66" s="36">
        <v>13</v>
      </c>
      <c r="E66" s="36">
        <v>16</v>
      </c>
      <c r="F66" s="36">
        <v>5</v>
      </c>
      <c r="G66" s="278">
        <f>SUM(C66:F66)</f>
        <v>37</v>
      </c>
      <c r="H66" s="295"/>
      <c r="I66" s="295"/>
      <c r="J66" s="295"/>
      <c r="K66" s="295"/>
      <c r="L66" s="296"/>
      <c r="M66" s="88"/>
      <c r="N66" s="275"/>
      <c r="O66" s="275"/>
      <c r="P66" s="275"/>
      <c r="Q66" s="125"/>
    </row>
    <row r="67" spans="1:17" ht="12.75" customHeight="1" x14ac:dyDescent="0.2">
      <c r="A67" s="281" t="s">
        <v>592</v>
      </c>
      <c r="B67" s="282"/>
      <c r="C67" s="40">
        <f>COUNTIFS(C32:C64,"x",$L32:$L64,"K(5)")+COUNTIFS(C32:C64,"x",$L32:$L64,"AK")+COUNTIFS(C32:C64,"x",$L32:$L64,"BK")</f>
        <v>0</v>
      </c>
      <c r="D67" s="40">
        <f>COUNTIFS(D32:D64,"x",$L32:$L64,"K(5)")+COUNTIFS(D32:D64,"x",$L32:$L64,"AK")+COUNTIFS(D32:D64,"x",$L32:$L64,"BK")</f>
        <v>0</v>
      </c>
      <c r="E67" s="40">
        <f>COUNTIFS(E32:E64,"x",$L32:$L64,"K(5)")+COUNTIFS(E32:E64,"x",$L32:$L64,"AK")+COUNTIFS(E32:E64,"x",$L32:$L64,"BK")</f>
        <v>0</v>
      </c>
      <c r="F67" s="40">
        <f>COUNTIFS(F32:F64,"x",$L32:$L64,"K(5)")+COUNTIFS(F32:F64,"x",$L32:$L64,"AK")+COUNTIFS(F32:F64,"x",$L32:$L64,"BK")</f>
        <v>0</v>
      </c>
      <c r="G67" s="283">
        <f>SUM(C67:F67)</f>
        <v>0</v>
      </c>
      <c r="H67" s="297"/>
      <c r="I67" s="297"/>
      <c r="J67" s="297"/>
      <c r="K67" s="297"/>
      <c r="L67" s="298"/>
      <c r="M67" s="89"/>
      <c r="N67" s="275"/>
      <c r="O67" s="275"/>
      <c r="P67" s="275"/>
      <c r="Q67" s="125"/>
    </row>
    <row r="68" spans="1:17" s="17" customFormat="1" ht="12.75" customHeight="1" x14ac:dyDescent="0.25">
      <c r="A68" s="90" t="s">
        <v>600</v>
      </c>
      <c r="B68" s="91"/>
      <c r="C68" s="266"/>
      <c r="D68" s="267"/>
      <c r="E68" s="267"/>
      <c r="F68" s="267"/>
      <c r="G68" s="267"/>
      <c r="H68" s="267"/>
      <c r="I68" s="267"/>
      <c r="J68" s="267"/>
      <c r="K68" s="267"/>
      <c r="L68" s="268"/>
      <c r="M68" s="14"/>
      <c r="N68" s="267"/>
      <c r="O68" s="267"/>
      <c r="P68" s="267"/>
      <c r="Q68" s="130"/>
    </row>
    <row r="69" spans="1:17" s="17" customFormat="1" ht="12.75" customHeight="1" x14ac:dyDescent="0.25">
      <c r="A69" s="93"/>
      <c r="B69" s="94" t="s">
        <v>601</v>
      </c>
      <c r="C69" s="95" t="s">
        <v>586</v>
      </c>
      <c r="D69" s="96"/>
      <c r="E69" s="96" t="s">
        <v>586</v>
      </c>
      <c r="F69" s="97"/>
      <c r="G69" s="95"/>
      <c r="H69" s="58"/>
      <c r="I69" s="58"/>
      <c r="J69" s="59"/>
      <c r="K69" s="76"/>
      <c r="L69" s="26"/>
      <c r="M69" s="26"/>
      <c r="N69" s="85"/>
      <c r="O69" s="26"/>
      <c r="P69" s="98"/>
      <c r="Q69" s="123"/>
    </row>
    <row r="70" spans="1:17" s="17" customFormat="1" ht="12.75" customHeight="1" x14ac:dyDescent="0.25">
      <c r="A70" s="269" t="s">
        <v>590</v>
      </c>
      <c r="B70" s="270"/>
      <c r="C70" s="30">
        <f>SUMIF(C69:C69,"=x",$G69:$G69)+SUMIF(C69:C69,"=x",$H69:$H69)+SUMIF(C69:C69,"=x",$I69:$I69)</f>
        <v>0</v>
      </c>
      <c r="D70" s="31">
        <f>SUMIF(D69:D69,"=x",$G69:$G69)+SUMIF(D69:D69,"=x",$H69:$H69)+SUMIF(D69:D69,"=x",$I69:$I69)</f>
        <v>0</v>
      </c>
      <c r="E70" s="31">
        <f>SUMIF(E69:E69,"=x",$G69:$G69)+SUMIF(E69:E69,"=x",$H69:$H69)+SUMIF(E69:E69,"=x",$I69:$I69)</f>
        <v>0</v>
      </c>
      <c r="F70" s="31">
        <f>SUMIF(F69:F69,"=x",$G69:$G69)+SUMIF(F69:F69,"=x",$H69:$H69)+SUMIF(F69:F69,"=x",$I69:$I69)</f>
        <v>0</v>
      </c>
      <c r="G70" s="271">
        <f>SUM(C70:F70)</f>
        <v>0</v>
      </c>
      <c r="H70" s="272"/>
      <c r="I70" s="272"/>
      <c r="J70" s="272"/>
      <c r="K70" s="272"/>
      <c r="L70" s="273"/>
      <c r="M70" s="33"/>
      <c r="N70" s="274"/>
      <c r="O70" s="275"/>
      <c r="P70" s="275"/>
      <c r="Q70" s="125"/>
    </row>
    <row r="71" spans="1:17" s="17" customFormat="1" ht="12.75" customHeight="1" x14ac:dyDescent="0.25">
      <c r="A71" s="276" t="s">
        <v>599</v>
      </c>
      <c r="B71" s="277"/>
      <c r="C71" s="35">
        <v>4</v>
      </c>
      <c r="D71" s="36">
        <f>SUMIF(D65:D69,"=x",$K65:$K69)</f>
        <v>0</v>
      </c>
      <c r="E71" s="36">
        <v>2</v>
      </c>
      <c r="F71" s="36">
        <f>SUMIF(F65:F69,"=x",$K65:$K69)</f>
        <v>0</v>
      </c>
      <c r="G71" s="278">
        <f>SUM(C71:F71)</f>
        <v>6</v>
      </c>
      <c r="H71" s="279"/>
      <c r="I71" s="279"/>
      <c r="J71" s="279"/>
      <c r="K71" s="279"/>
      <c r="L71" s="280"/>
      <c r="M71" s="38"/>
      <c r="N71" s="274"/>
      <c r="O71" s="275"/>
      <c r="P71" s="275"/>
      <c r="Q71" s="125"/>
    </row>
    <row r="72" spans="1:17" s="17" customFormat="1" ht="12.75" customHeight="1" x14ac:dyDescent="0.25">
      <c r="A72" s="281" t="s">
        <v>592</v>
      </c>
      <c r="B72" s="282"/>
      <c r="C72" s="39">
        <f>COUNTIFS(C69:C69,"x",$L69:$L69,"K(5)")+COUNTIFS(C69:C69,"x",$L69:$L69,"AK")+COUNTIFS(C69:C69,"x",$L69:$L69,"BK")</f>
        <v>0</v>
      </c>
      <c r="D72" s="40">
        <f>COUNTIFS(D69:D69,"x",$L69:$L69,"K(5)")+COUNTIFS(D69:D69,"x",$L69:$L69,"AK")+COUNTIFS(D69:D69,"x",$L69:$L69,"BK")</f>
        <v>0</v>
      </c>
      <c r="E72" s="40">
        <f>COUNTIFS(E69:E69,"x",$L69:$L69,"K(5)")+COUNTIFS(E69:E69,"x",$L69:$L69,"AK")+COUNTIFS(E69:E69,"x",$L69:$L69,"BK")</f>
        <v>0</v>
      </c>
      <c r="F72" s="40">
        <f>COUNTIFS(F69:F69,"x",$L69:$L69,"K(5)")+COUNTIFS(F69:F69,"x",$L69:$L69,"AK")+COUNTIFS(F69:F69,"x",$L69:$L69,"BK")</f>
        <v>0</v>
      </c>
      <c r="G72" s="283">
        <f>SUM(C72:F72)</f>
        <v>0</v>
      </c>
      <c r="H72" s="284"/>
      <c r="I72" s="284"/>
      <c r="J72" s="284"/>
      <c r="K72" s="284"/>
      <c r="L72" s="285"/>
      <c r="M72" s="42"/>
      <c r="N72" s="274"/>
      <c r="O72" s="275"/>
      <c r="P72" s="275"/>
      <c r="Q72" s="125"/>
    </row>
    <row r="73" spans="1:17" s="17" customFormat="1" ht="12.75" customHeight="1" x14ac:dyDescent="0.25">
      <c r="A73" s="264" t="s">
        <v>602</v>
      </c>
      <c r="B73" s="265"/>
      <c r="C73" s="50"/>
      <c r="D73" s="14"/>
      <c r="E73" s="14"/>
      <c r="F73" s="14"/>
      <c r="G73" s="50"/>
      <c r="H73" s="14"/>
      <c r="I73" s="14"/>
      <c r="J73" s="14"/>
      <c r="K73" s="14"/>
      <c r="L73" s="51"/>
      <c r="M73" s="14"/>
      <c r="N73" s="99"/>
      <c r="O73" s="54"/>
      <c r="P73" s="54"/>
      <c r="Q73" s="122"/>
    </row>
    <row r="74" spans="1:17" s="17" customFormat="1" ht="12.75" customHeight="1" x14ac:dyDescent="0.2">
      <c r="A74" s="100" t="s">
        <v>28</v>
      </c>
      <c r="B74" s="94" t="s">
        <v>29</v>
      </c>
      <c r="C74" s="101"/>
      <c r="D74" s="102"/>
      <c r="E74" s="96" t="s">
        <v>586</v>
      </c>
      <c r="F74" s="103"/>
      <c r="G74" s="101"/>
      <c r="H74" s="104">
        <v>3</v>
      </c>
      <c r="I74" s="102"/>
      <c r="J74" s="103"/>
      <c r="K74" s="105">
        <v>5</v>
      </c>
      <c r="L74" s="23" t="s">
        <v>589</v>
      </c>
      <c r="M74" s="105"/>
      <c r="N74" s="85"/>
      <c r="O74" s="26"/>
      <c r="P74" s="86" t="s">
        <v>27</v>
      </c>
      <c r="Q74" s="123" t="s">
        <v>30</v>
      </c>
    </row>
    <row r="75" spans="1:17" s="17" customFormat="1" ht="12.75" customHeight="1" x14ac:dyDescent="0.2">
      <c r="A75" s="100" t="s">
        <v>31</v>
      </c>
      <c r="B75" s="94" t="s">
        <v>32</v>
      </c>
      <c r="C75" s="106"/>
      <c r="D75" s="107"/>
      <c r="E75" s="107"/>
      <c r="F75" s="96" t="s">
        <v>586</v>
      </c>
      <c r="G75" s="106"/>
      <c r="H75" s="108">
        <v>17</v>
      </c>
      <c r="I75" s="107"/>
      <c r="J75" s="109"/>
      <c r="K75" s="110">
        <v>25</v>
      </c>
      <c r="L75" s="23" t="s">
        <v>589</v>
      </c>
      <c r="M75" s="111" t="s">
        <v>7</v>
      </c>
      <c r="N75" s="112" t="str">
        <f>A74</f>
        <v>diplm1ub17dm</v>
      </c>
      <c r="O75" s="113" t="s">
        <v>29</v>
      </c>
      <c r="P75" s="86" t="s">
        <v>27</v>
      </c>
      <c r="Q75" s="123" t="s">
        <v>33</v>
      </c>
    </row>
    <row r="76" spans="1:17" s="17" customFormat="1" ht="12.75" customHeight="1" x14ac:dyDescent="0.25">
      <c r="A76" s="269" t="s">
        <v>590</v>
      </c>
      <c r="B76" s="270"/>
      <c r="C76" s="30">
        <f>SUMIF(C74:C75,"=x",$G74:$G75)+SUMIF(C74:C75,"=x",$H74:$H75)+SUMIF(C74:C75,"=x",$I74:$I75)</f>
        <v>0</v>
      </c>
      <c r="D76" s="31">
        <f>SUMIF(D74:D75,"=x",$G74:$G75)+SUMIF(D74:D75,"=x",$H74:$H75)+SUMIF(D74:D75,"=x",$I74:$I75)</f>
        <v>0</v>
      </c>
      <c r="E76" s="31">
        <f>SUMIF(E74:E75,"=x",$G74:$G75)+SUMIF(E74:E75,"=x",$H74:$H75)+SUMIF(E74:E75,"=x",$I74:$I75)</f>
        <v>3</v>
      </c>
      <c r="F76" s="32">
        <f>SUMIF(F74:F75,"=x",$G74:$G75)+SUMIF(F74:F75,"=x",$H74:$H75)+SUMIF(F74:F75,"=x",$I74:$I75)</f>
        <v>17</v>
      </c>
      <c r="G76" s="271">
        <f>SUM(C76:F76)</f>
        <v>20</v>
      </c>
      <c r="H76" s="272"/>
      <c r="I76" s="272"/>
      <c r="J76" s="272"/>
      <c r="K76" s="272"/>
      <c r="L76" s="273"/>
      <c r="M76" s="114"/>
      <c r="N76" s="275"/>
      <c r="O76" s="275"/>
      <c r="P76" s="275"/>
      <c r="Q76" s="125"/>
    </row>
    <row r="77" spans="1:17" s="17" customFormat="1" ht="12.75" customHeight="1" x14ac:dyDescent="0.25">
      <c r="A77" s="276" t="s">
        <v>591</v>
      </c>
      <c r="B77" s="277"/>
      <c r="C77" s="35">
        <f>SUMIF(C74:C75,"=x",$K74:$K75)</f>
        <v>0</v>
      </c>
      <c r="D77" s="36">
        <f>SUMIF(D74:D75,"=x",$K74:$K75)</f>
        <v>0</v>
      </c>
      <c r="E77" s="36">
        <f>SUMIF(E74:E75,"=x",$K74:$K75)</f>
        <v>5</v>
      </c>
      <c r="F77" s="37">
        <f>SUMIF(F74:F75,"=x",$K74:$K75)</f>
        <v>25</v>
      </c>
      <c r="G77" s="278">
        <f>SUM(C77:F77)</f>
        <v>30</v>
      </c>
      <c r="H77" s="279"/>
      <c r="I77" s="279"/>
      <c r="J77" s="279"/>
      <c r="K77" s="279"/>
      <c r="L77" s="280"/>
      <c r="M77" s="115"/>
      <c r="N77" s="275"/>
      <c r="O77" s="275"/>
      <c r="P77" s="275"/>
      <c r="Q77" s="125"/>
    </row>
    <row r="78" spans="1:17" s="17" customFormat="1" ht="12.75" customHeight="1" x14ac:dyDescent="0.25">
      <c r="A78" s="281" t="s">
        <v>592</v>
      </c>
      <c r="B78" s="282"/>
      <c r="C78" s="39">
        <f>COUNTIFS(C74:C75,"x",$L74:$L75,"K(5)")+COUNTIFS(C74:C75,"x",$L74:$L75,"AK")+COUNTIFS(C74:C75,"x",$L74:$L75,"BK")</f>
        <v>0</v>
      </c>
      <c r="D78" s="40">
        <f>COUNTIFS(D74:D75,"x",$L74:$L75,"K(5)")+COUNTIFS(D74:D75,"x",$L74:$L75,"AK")+COUNTIFS(D74:D75,"x",$L74:$L75,"BK")</f>
        <v>0</v>
      </c>
      <c r="E78" s="40">
        <f>COUNTIFS(E74:E75,"x",$L74:$L75,"K(5)")+COUNTIFS(E74:E75,"x",$L74:$L75,"AK")+COUNTIFS(E74:E75,"x",$L74:$L75,"BK")</f>
        <v>0</v>
      </c>
      <c r="F78" s="41">
        <f>COUNTIFS(F74:F75,"x",$L74:$L75,"K(5)")+COUNTIFS(F74:F75,"x",$L74:$L75,"AK")+COUNTIFS(F74:F75,"x",$L74:$L75,"BK")</f>
        <v>0</v>
      </c>
      <c r="G78" s="283">
        <f>SUM(C78:F78)</f>
        <v>0</v>
      </c>
      <c r="H78" s="284"/>
      <c r="I78" s="284"/>
      <c r="J78" s="284"/>
      <c r="K78" s="284"/>
      <c r="L78" s="285"/>
      <c r="M78" s="116"/>
      <c r="N78" s="275"/>
      <c r="O78" s="275"/>
      <c r="P78" s="275"/>
      <c r="Q78" s="125"/>
    </row>
    <row r="79" spans="1:17" s="17" customFormat="1" ht="12.75" customHeight="1" x14ac:dyDescent="0.25">
      <c r="A79" s="286" t="s">
        <v>603</v>
      </c>
      <c r="B79" s="287"/>
      <c r="C79" s="288"/>
      <c r="D79" s="289"/>
      <c r="E79" s="289"/>
      <c r="F79" s="290"/>
      <c r="G79" s="288"/>
      <c r="H79" s="289"/>
      <c r="I79" s="289"/>
      <c r="J79" s="289"/>
      <c r="K79" s="289"/>
      <c r="L79" s="290"/>
      <c r="M79" s="47"/>
      <c r="N79" s="267"/>
      <c r="O79" s="267"/>
      <c r="P79" s="267"/>
      <c r="Q79" s="122"/>
    </row>
    <row r="80" spans="1:17" s="17" customFormat="1" ht="12.75" customHeight="1" x14ac:dyDescent="0.25">
      <c r="A80" s="269" t="s">
        <v>590</v>
      </c>
      <c r="B80" s="270"/>
      <c r="C80" s="30"/>
      <c r="D80" s="31"/>
      <c r="E80" s="31"/>
      <c r="F80" s="31"/>
      <c r="G80" s="271">
        <f>SUM(C80:F80)</f>
        <v>0</v>
      </c>
      <c r="H80" s="293"/>
      <c r="I80" s="293"/>
      <c r="J80" s="293"/>
      <c r="K80" s="293"/>
      <c r="L80" s="294"/>
      <c r="M80" s="87"/>
      <c r="N80" s="275"/>
      <c r="O80" s="275"/>
      <c r="P80" s="275"/>
      <c r="Q80" s="125"/>
    </row>
    <row r="81" spans="1:17" s="17" customFormat="1" ht="12.75" customHeight="1" x14ac:dyDescent="0.25">
      <c r="A81" s="276" t="s">
        <v>591</v>
      </c>
      <c r="B81" s="277"/>
      <c r="C81" s="35">
        <f>SUMIF($A5:$A80,$A81,C5:C80)+SUMIF($A5:$A80,$A71,C5:C80)</f>
        <v>30</v>
      </c>
      <c r="D81" s="36">
        <f>SUMIF($A5:$A80,$A81,D5:D80)+SUMIF($A5:$A80,$A71,D5:D80)</f>
        <v>30</v>
      </c>
      <c r="E81" s="36">
        <f>SUMIF($A5:$A80,$A81,E5:E80)+SUMIF($A5:$A80,$A71,E5:E80)</f>
        <v>30</v>
      </c>
      <c r="F81" s="36">
        <f>SUMIF($A5:$A80,$A81,F5:F80)+SUMIF($A5:$A80,$A71,F5:F80)</f>
        <v>30</v>
      </c>
      <c r="G81" s="278">
        <f>SUM(C81:F81)</f>
        <v>120</v>
      </c>
      <c r="H81" s="295"/>
      <c r="I81" s="295"/>
      <c r="J81" s="295"/>
      <c r="K81" s="295"/>
      <c r="L81" s="296"/>
      <c r="M81" s="88"/>
      <c r="N81" s="275"/>
      <c r="O81" s="275"/>
      <c r="P81" s="275"/>
      <c r="Q81" s="125"/>
    </row>
    <row r="82" spans="1:17" s="17" customFormat="1" ht="12.75" customHeight="1" x14ac:dyDescent="0.25">
      <c r="A82" s="281" t="s">
        <v>592</v>
      </c>
      <c r="B82" s="282"/>
      <c r="C82" s="39"/>
      <c r="D82" s="40"/>
      <c r="E82" s="40"/>
      <c r="F82" s="40"/>
      <c r="G82" s="283">
        <f>SUM(C82:F82)</f>
        <v>0</v>
      </c>
      <c r="H82" s="297"/>
      <c r="I82" s="297"/>
      <c r="J82" s="297"/>
      <c r="K82" s="297"/>
      <c r="L82" s="298"/>
      <c r="M82" s="89"/>
      <c r="N82" s="275"/>
      <c r="O82" s="275"/>
      <c r="P82" s="275"/>
      <c r="Q82" s="125"/>
    </row>
    <row r="83" spans="1:17" s="17" customFormat="1" ht="15" customHeight="1" x14ac:dyDescent="0.2">
      <c r="B83" s="117"/>
      <c r="C83" s="2"/>
      <c r="D83" s="2"/>
      <c r="E83" s="2"/>
      <c r="F83" s="2"/>
      <c r="G83" s="2"/>
      <c r="H83" s="2"/>
      <c r="I83" s="2"/>
      <c r="J83" s="2"/>
      <c r="K83" s="2"/>
      <c r="L83" s="118"/>
      <c r="M83" s="118"/>
      <c r="N83" s="2"/>
      <c r="O83" s="2"/>
      <c r="P83" s="3"/>
    </row>
    <row r="84" spans="1:17" s="17" customFormat="1" ht="15" customHeight="1" x14ac:dyDescent="0.2">
      <c r="A84" s="244" t="s">
        <v>652</v>
      </c>
      <c r="B84" s="117"/>
      <c r="C84" s="2"/>
      <c r="D84" s="2"/>
      <c r="E84" s="2"/>
      <c r="F84" s="2"/>
      <c r="G84" s="2"/>
      <c r="H84" s="2"/>
      <c r="I84" s="2"/>
      <c r="J84" s="2"/>
      <c r="K84" s="2"/>
      <c r="L84" s="118"/>
      <c r="M84" s="118"/>
      <c r="N84" s="2"/>
      <c r="O84" s="2"/>
      <c r="P84" s="3"/>
    </row>
    <row r="85" spans="1:17" s="17" customFormat="1" x14ac:dyDescent="0.2">
      <c r="B85" s="4"/>
      <c r="C85" s="2"/>
      <c r="D85" s="2"/>
      <c r="E85" s="2"/>
      <c r="F85" s="2"/>
      <c r="G85" s="2"/>
      <c r="H85" s="2"/>
      <c r="I85" s="2"/>
      <c r="J85" s="2"/>
      <c r="K85" s="2"/>
      <c r="L85" s="118"/>
      <c r="M85" s="118"/>
      <c r="N85" s="2"/>
      <c r="O85" s="2"/>
      <c r="P85" s="3"/>
    </row>
    <row r="86" spans="1:17" s="17" customFormat="1" x14ac:dyDescent="0.2">
      <c r="A86" s="237" t="s">
        <v>640</v>
      </c>
      <c r="B86" s="4"/>
      <c r="C86" s="2"/>
      <c r="D86" s="2"/>
      <c r="E86" s="2"/>
      <c r="F86" s="2"/>
      <c r="G86" s="2"/>
      <c r="H86" s="2"/>
      <c r="I86" s="2"/>
      <c r="J86" s="2"/>
      <c r="K86" s="2"/>
      <c r="L86" s="118"/>
      <c r="M86" s="118"/>
      <c r="N86" s="2"/>
      <c r="O86" s="2"/>
      <c r="P86" s="3"/>
    </row>
    <row r="87" spans="1:17" s="17" customFormat="1" x14ac:dyDescent="0.2">
      <c r="A87" s="238" t="s">
        <v>641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118"/>
      <c r="M87" s="118"/>
      <c r="N87" s="2"/>
      <c r="O87" s="2"/>
      <c r="P87" s="3"/>
    </row>
    <row r="88" spans="1:17" s="17" customFormat="1" x14ac:dyDescent="0.2">
      <c r="A88" s="238" t="s">
        <v>642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118"/>
      <c r="M88" s="118"/>
      <c r="N88" s="2"/>
      <c r="O88" s="2"/>
      <c r="P88" s="3"/>
    </row>
    <row r="89" spans="1:17" s="17" customFormat="1" x14ac:dyDescent="0.2">
      <c r="A89" s="239"/>
      <c r="B89" s="4"/>
      <c r="C89" s="2"/>
      <c r="D89" s="2"/>
      <c r="E89" s="2"/>
      <c r="F89" s="2"/>
      <c r="G89" s="2"/>
      <c r="H89" s="2"/>
      <c r="I89" s="2"/>
      <c r="J89" s="2"/>
      <c r="K89" s="2"/>
      <c r="L89" s="118"/>
      <c r="M89" s="118"/>
      <c r="N89" s="2"/>
      <c r="O89" s="2"/>
      <c r="P89" s="3"/>
    </row>
    <row r="90" spans="1:17" s="17" customFormat="1" x14ac:dyDescent="0.2">
      <c r="A90" s="240" t="s">
        <v>643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118"/>
      <c r="M90" s="118"/>
      <c r="N90" s="2"/>
      <c r="O90" s="2"/>
      <c r="P90" s="3"/>
    </row>
    <row r="91" spans="1:17" s="17" customFormat="1" x14ac:dyDescent="0.2">
      <c r="A91" s="241" t="s">
        <v>644</v>
      </c>
      <c r="B91" s="4"/>
      <c r="C91" s="2"/>
      <c r="D91" s="2"/>
      <c r="E91" s="2"/>
      <c r="F91" s="2"/>
      <c r="G91" s="2"/>
      <c r="H91" s="2"/>
      <c r="I91" s="2"/>
      <c r="J91" s="2"/>
      <c r="K91" s="2"/>
      <c r="L91" s="118"/>
      <c r="M91" s="118"/>
      <c r="N91" s="2"/>
      <c r="O91" s="2"/>
      <c r="P91" s="3"/>
    </row>
    <row r="92" spans="1:17" s="17" customFormat="1" x14ac:dyDescent="0.2">
      <c r="A92" s="242" t="s">
        <v>645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118"/>
      <c r="M92" s="118"/>
      <c r="N92" s="2"/>
      <c r="O92" s="2"/>
      <c r="P92" s="3"/>
    </row>
    <row r="93" spans="1:17" s="17" customFormat="1" x14ac:dyDescent="0.2">
      <c r="A93" s="239" t="s">
        <v>646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118"/>
      <c r="M93" s="118"/>
      <c r="N93" s="2"/>
      <c r="O93" s="2"/>
      <c r="P93" s="3"/>
    </row>
    <row r="94" spans="1:17" s="17" customFormat="1" x14ac:dyDescent="0.25">
      <c r="A94"/>
      <c r="B94" s="4"/>
      <c r="C94" s="2"/>
      <c r="D94" s="2"/>
      <c r="E94" s="2"/>
      <c r="F94" s="2"/>
      <c r="G94" s="2"/>
      <c r="H94" s="2"/>
      <c r="I94" s="2"/>
      <c r="J94" s="2"/>
      <c r="K94" s="2"/>
      <c r="L94" s="118"/>
      <c r="M94" s="118"/>
      <c r="N94" s="2"/>
      <c r="O94" s="2"/>
      <c r="P94" s="3"/>
    </row>
    <row r="95" spans="1:17" s="17" customFormat="1" x14ac:dyDescent="0.2">
      <c r="A95" s="237" t="s">
        <v>575</v>
      </c>
      <c r="B95" s="4"/>
      <c r="C95" s="2"/>
      <c r="D95" s="2"/>
      <c r="E95" s="2"/>
      <c r="F95" s="2"/>
      <c r="G95" s="2"/>
      <c r="H95" s="2"/>
      <c r="I95" s="2"/>
      <c r="J95" s="2"/>
      <c r="K95" s="2"/>
      <c r="L95" s="118"/>
      <c r="M95" s="118"/>
      <c r="N95" s="2"/>
      <c r="O95" s="2"/>
      <c r="P95" s="3"/>
    </row>
    <row r="96" spans="1:17" s="17" customFormat="1" x14ac:dyDescent="0.2">
      <c r="A96" s="243" t="s">
        <v>647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118"/>
      <c r="M96" s="118"/>
      <c r="N96" s="2"/>
      <c r="O96" s="2"/>
      <c r="P96" s="3"/>
    </row>
    <row r="97" spans="1:16" s="17" customFormat="1" x14ac:dyDescent="0.2">
      <c r="A97" s="243" t="s">
        <v>648</v>
      </c>
      <c r="B97" s="4"/>
      <c r="C97" s="2"/>
      <c r="D97" s="2"/>
      <c r="E97" s="2"/>
      <c r="F97" s="2"/>
      <c r="G97" s="2"/>
      <c r="H97" s="2"/>
      <c r="I97" s="2"/>
      <c r="J97" s="2"/>
      <c r="K97" s="2"/>
      <c r="L97" s="118"/>
      <c r="M97" s="118"/>
      <c r="N97" s="2"/>
      <c r="O97" s="2"/>
      <c r="P97" s="3"/>
    </row>
    <row r="98" spans="1:16" s="17" customFormat="1" x14ac:dyDescent="0.2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118"/>
      <c r="M98" s="118"/>
      <c r="N98" s="2"/>
      <c r="O98" s="2"/>
      <c r="P98" s="3"/>
    </row>
    <row r="99" spans="1:16" s="17" customFormat="1" x14ac:dyDescent="0.2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118"/>
      <c r="M99" s="118"/>
      <c r="N99" s="2"/>
      <c r="O99" s="2"/>
      <c r="P99" s="3"/>
    </row>
    <row r="100" spans="1:16" s="17" customFormat="1" x14ac:dyDescent="0.2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118"/>
      <c r="M100" s="118"/>
      <c r="N100" s="2"/>
      <c r="O100" s="2"/>
      <c r="P100" s="3"/>
    </row>
    <row r="101" spans="1:16" s="17" customFormat="1" x14ac:dyDescent="0.2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118"/>
      <c r="M101" s="118"/>
      <c r="N101" s="2"/>
      <c r="O101" s="2"/>
      <c r="P101" s="3"/>
    </row>
    <row r="102" spans="1:16" s="17" customFormat="1" x14ac:dyDescent="0.2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118"/>
      <c r="M102" s="118"/>
      <c r="N102" s="2"/>
      <c r="O102" s="2"/>
      <c r="P102" s="3"/>
    </row>
    <row r="103" spans="1:16" s="17" customFormat="1" x14ac:dyDescent="0.2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118"/>
      <c r="M103" s="118"/>
      <c r="N103" s="2"/>
      <c r="O103" s="2"/>
      <c r="P103" s="3"/>
    </row>
    <row r="104" spans="1:16" s="17" customFormat="1" x14ac:dyDescent="0.2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118"/>
      <c r="M104" s="118"/>
      <c r="N104" s="2"/>
      <c r="O104" s="2"/>
      <c r="P104" s="3"/>
    </row>
    <row r="105" spans="1:16" s="17" customFormat="1" x14ac:dyDescent="0.2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118"/>
      <c r="M105" s="118"/>
      <c r="N105" s="2"/>
      <c r="O105" s="2"/>
      <c r="P105" s="3"/>
    </row>
    <row r="106" spans="1:16" s="17" customFormat="1" x14ac:dyDescent="0.2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118"/>
      <c r="M106" s="118"/>
      <c r="N106" s="2"/>
      <c r="O106" s="2"/>
      <c r="P106" s="3"/>
    </row>
    <row r="107" spans="1:16" s="17" customFormat="1" x14ac:dyDescent="0.2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118"/>
      <c r="M107" s="118"/>
      <c r="N107" s="2"/>
      <c r="O107" s="2"/>
      <c r="P107" s="3"/>
    </row>
    <row r="108" spans="1:16" s="17" customFormat="1" x14ac:dyDescent="0.2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118"/>
      <c r="M108" s="118"/>
      <c r="N108" s="2"/>
      <c r="O108" s="2"/>
      <c r="P108" s="3"/>
    </row>
    <row r="109" spans="1:16" s="17" customFormat="1" x14ac:dyDescent="0.2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118"/>
      <c r="M109" s="118"/>
      <c r="N109" s="2"/>
      <c r="O109" s="2"/>
      <c r="P109" s="3"/>
    </row>
    <row r="110" spans="1:16" s="17" customFormat="1" x14ac:dyDescent="0.2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118"/>
      <c r="M110" s="118"/>
      <c r="N110" s="2"/>
      <c r="O110" s="2"/>
      <c r="P110" s="3"/>
    </row>
    <row r="111" spans="1:16" s="17" customFormat="1" x14ac:dyDescent="0.2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118"/>
      <c r="M111" s="118"/>
      <c r="N111" s="2"/>
      <c r="O111" s="2"/>
      <c r="P111" s="3"/>
    </row>
    <row r="112" spans="1:16" s="17" customFormat="1" x14ac:dyDescent="0.2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118"/>
      <c r="M112" s="118"/>
      <c r="N112" s="2"/>
      <c r="O112" s="2"/>
      <c r="P112" s="3"/>
    </row>
    <row r="113" spans="1:16" s="17" customFormat="1" x14ac:dyDescent="0.2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118"/>
      <c r="M113" s="118"/>
      <c r="N113" s="2"/>
      <c r="O113" s="2"/>
      <c r="P113" s="3"/>
    </row>
    <row r="114" spans="1:16" s="17" customFormat="1" x14ac:dyDescent="0.2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118"/>
      <c r="M114" s="118"/>
      <c r="N114" s="2"/>
      <c r="O114" s="2"/>
      <c r="P114" s="3"/>
    </row>
    <row r="115" spans="1:16" s="17" customFormat="1" x14ac:dyDescent="0.2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118"/>
      <c r="M115" s="118"/>
      <c r="N115" s="2"/>
      <c r="O115" s="2"/>
      <c r="P115" s="3"/>
    </row>
    <row r="116" spans="1:16" s="17" customFormat="1" x14ac:dyDescent="0.2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118"/>
      <c r="M116" s="118"/>
      <c r="N116" s="2"/>
      <c r="O116" s="2"/>
      <c r="P116" s="3"/>
    </row>
    <row r="117" spans="1:16" s="17" customFormat="1" x14ac:dyDescent="0.2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118"/>
      <c r="M117" s="118"/>
      <c r="N117" s="2"/>
      <c r="O117" s="2"/>
      <c r="P117" s="3"/>
    </row>
    <row r="118" spans="1:16" s="17" customFormat="1" x14ac:dyDescent="0.2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118"/>
      <c r="M118" s="118"/>
      <c r="N118" s="2"/>
      <c r="O118" s="2"/>
      <c r="P118" s="3"/>
    </row>
    <row r="119" spans="1:16" s="17" customFormat="1" x14ac:dyDescent="0.2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118"/>
      <c r="M119" s="118"/>
      <c r="N119" s="2"/>
      <c r="O119" s="2"/>
      <c r="P119" s="3"/>
    </row>
    <row r="120" spans="1:16" s="119" customFormat="1" x14ac:dyDescent="0.2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118"/>
      <c r="M120" s="118"/>
      <c r="N120" s="2"/>
      <c r="O120" s="2"/>
      <c r="P120" s="3"/>
    </row>
    <row r="121" spans="1:16" s="119" customFormat="1" x14ac:dyDescent="0.2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118"/>
      <c r="M121" s="118"/>
      <c r="N121" s="2"/>
      <c r="O121" s="2"/>
      <c r="P121" s="3"/>
    </row>
    <row r="122" spans="1:16" s="119" customFormat="1" x14ac:dyDescent="0.2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118"/>
      <c r="M122" s="118"/>
      <c r="N122" s="2"/>
      <c r="O122" s="2"/>
      <c r="P122" s="3"/>
    </row>
    <row r="123" spans="1:16" s="119" customFormat="1" x14ac:dyDescent="0.2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118"/>
      <c r="M123" s="118"/>
      <c r="N123" s="2"/>
      <c r="O123" s="2"/>
      <c r="P123" s="3"/>
    </row>
    <row r="124" spans="1:16" s="17" customFormat="1" x14ac:dyDescent="0.2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118"/>
      <c r="M124" s="118"/>
      <c r="N124" s="2"/>
      <c r="O124" s="2"/>
      <c r="P124" s="3"/>
    </row>
    <row r="125" spans="1:16" s="17" customFormat="1" x14ac:dyDescent="0.2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118"/>
      <c r="M125" s="118"/>
      <c r="N125" s="2"/>
      <c r="O125" s="2"/>
      <c r="P125" s="3"/>
    </row>
    <row r="126" spans="1:16" s="17" customFormat="1" x14ac:dyDescent="0.2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118"/>
      <c r="M126" s="118"/>
      <c r="N126" s="2"/>
      <c r="O126" s="2"/>
      <c r="P126" s="3"/>
    </row>
    <row r="127" spans="1:16" s="17" customFormat="1" x14ac:dyDescent="0.2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118"/>
      <c r="M127" s="118"/>
      <c r="N127" s="2"/>
      <c r="O127" s="2"/>
      <c r="P127" s="3"/>
    </row>
    <row r="128" spans="1:16" s="17" customFormat="1" x14ac:dyDescent="0.2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118"/>
      <c r="M128" s="118"/>
      <c r="N128" s="2"/>
      <c r="O128" s="2"/>
      <c r="P128" s="3"/>
    </row>
    <row r="129" spans="1:16" s="17" customFormat="1" x14ac:dyDescent="0.2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118"/>
      <c r="M129" s="118"/>
      <c r="N129" s="2"/>
      <c r="O129" s="2"/>
      <c r="P129" s="3"/>
    </row>
    <row r="130" spans="1:16" s="119" customFormat="1" x14ac:dyDescent="0.2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118"/>
      <c r="M130" s="118"/>
      <c r="N130" s="2"/>
      <c r="O130" s="2"/>
      <c r="P130" s="3"/>
    </row>
    <row r="131" spans="1:16" s="119" customFormat="1" x14ac:dyDescent="0.2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118"/>
      <c r="M131" s="118"/>
      <c r="N131" s="2"/>
      <c r="O131" s="2"/>
      <c r="P131" s="3"/>
    </row>
    <row r="132" spans="1:16" s="119" customFormat="1" x14ac:dyDescent="0.2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118"/>
      <c r="M132" s="118"/>
      <c r="N132" s="2"/>
      <c r="O132" s="2"/>
      <c r="P132" s="3"/>
    </row>
    <row r="133" spans="1:16" s="119" customFormat="1" x14ac:dyDescent="0.2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118"/>
      <c r="M133" s="118"/>
      <c r="N133" s="2"/>
      <c r="O133" s="2"/>
      <c r="P133" s="3"/>
    </row>
    <row r="134" spans="1:16" s="119" customFormat="1" x14ac:dyDescent="0.2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118"/>
      <c r="M134" s="118"/>
      <c r="N134" s="2"/>
      <c r="O134" s="2"/>
      <c r="P134" s="3"/>
    </row>
    <row r="135" spans="1:16" s="120" customFormat="1" x14ac:dyDescent="0.2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118"/>
      <c r="M135" s="118"/>
      <c r="N135" s="2"/>
      <c r="O135" s="2"/>
      <c r="P135" s="3"/>
    </row>
    <row r="136" spans="1:16" s="121" customFormat="1" x14ac:dyDescent="0.2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118"/>
      <c r="M136" s="118"/>
      <c r="N136" s="2"/>
      <c r="O136" s="2"/>
      <c r="P136" s="3"/>
    </row>
    <row r="137" spans="1:16" s="17" customFormat="1" x14ac:dyDescent="0.2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118"/>
      <c r="M137" s="118"/>
      <c r="N137" s="2"/>
      <c r="O137" s="2"/>
      <c r="P137" s="3"/>
    </row>
    <row r="138" spans="1:16" s="17" customFormat="1" x14ac:dyDescent="0.2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118"/>
      <c r="M138" s="118"/>
      <c r="N138" s="2"/>
      <c r="O138" s="2"/>
      <c r="P138" s="3"/>
    </row>
    <row r="139" spans="1:16" s="17" customFormat="1" x14ac:dyDescent="0.2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118"/>
      <c r="M139" s="118"/>
      <c r="N139" s="2"/>
      <c r="O139" s="2"/>
      <c r="P139" s="3"/>
    </row>
    <row r="140" spans="1:16" s="119" customFormat="1" x14ac:dyDescent="0.2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118"/>
      <c r="M140" s="118"/>
      <c r="N140" s="2"/>
      <c r="O140" s="2"/>
      <c r="P140" s="3"/>
    </row>
    <row r="141" spans="1:16" s="17" customFormat="1" x14ac:dyDescent="0.2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118"/>
      <c r="M141" s="118"/>
      <c r="N141" s="2"/>
      <c r="O141" s="2"/>
      <c r="P141" s="3"/>
    </row>
    <row r="142" spans="1:16" s="17" customFormat="1" x14ac:dyDescent="0.2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118"/>
      <c r="M142" s="118"/>
      <c r="N142" s="2"/>
      <c r="O142" s="2"/>
      <c r="P142" s="3"/>
    </row>
    <row r="143" spans="1:16" s="17" customFormat="1" x14ac:dyDescent="0.2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118"/>
      <c r="M143" s="118"/>
      <c r="N143" s="2"/>
      <c r="O143" s="2"/>
      <c r="P143" s="3"/>
    </row>
    <row r="144" spans="1:16" s="17" customFormat="1" x14ac:dyDescent="0.2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118"/>
      <c r="M144" s="118"/>
      <c r="N144" s="2"/>
      <c r="O144" s="2"/>
      <c r="P144" s="3"/>
    </row>
    <row r="145" spans="1:16" s="17" customFormat="1" x14ac:dyDescent="0.2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118"/>
      <c r="M145" s="118"/>
      <c r="N145" s="2"/>
      <c r="O145" s="2"/>
      <c r="P145" s="3"/>
    </row>
    <row r="146" spans="1:16" s="17" customFormat="1" x14ac:dyDescent="0.2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118"/>
      <c r="M146" s="118"/>
      <c r="N146" s="2"/>
      <c r="O146" s="2"/>
      <c r="P146" s="3"/>
    </row>
    <row r="147" spans="1:16" s="17" customFormat="1" x14ac:dyDescent="0.2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118"/>
      <c r="M147" s="118"/>
      <c r="N147" s="2"/>
      <c r="O147" s="2"/>
      <c r="P147" s="3"/>
    </row>
    <row r="148" spans="1:16" s="17" customFormat="1" x14ac:dyDescent="0.2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118"/>
      <c r="M148" s="118"/>
      <c r="N148" s="2"/>
      <c r="O148" s="2"/>
      <c r="P148" s="3"/>
    </row>
    <row r="149" spans="1:16" s="119" customFormat="1" x14ac:dyDescent="0.2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118"/>
      <c r="M149" s="118"/>
      <c r="N149" s="2"/>
      <c r="O149" s="2"/>
      <c r="P149" s="3"/>
    </row>
    <row r="150" spans="1:16" s="119" customFormat="1" x14ac:dyDescent="0.2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118"/>
      <c r="M150" s="118"/>
      <c r="N150" s="2"/>
      <c r="O150" s="2"/>
      <c r="P150" s="3"/>
    </row>
    <row r="151" spans="1:16" s="119" customFormat="1" x14ac:dyDescent="0.2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118"/>
      <c r="M151" s="118"/>
      <c r="N151" s="2"/>
      <c r="O151" s="2"/>
      <c r="P151" s="3"/>
    </row>
    <row r="152" spans="1:16" s="119" customFormat="1" x14ac:dyDescent="0.2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118"/>
      <c r="M152" s="118"/>
      <c r="N152" s="2"/>
      <c r="O152" s="2"/>
      <c r="P152" s="3"/>
    </row>
    <row r="153" spans="1:16" s="119" customFormat="1" x14ac:dyDescent="0.2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118"/>
      <c r="M153" s="118"/>
      <c r="N153" s="2"/>
      <c r="O153" s="2"/>
      <c r="P153" s="3"/>
    </row>
    <row r="154" spans="1:16" s="17" customFormat="1" x14ac:dyDescent="0.2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118"/>
      <c r="M154" s="118"/>
      <c r="N154" s="2"/>
      <c r="O154" s="2"/>
      <c r="P154" s="3"/>
    </row>
    <row r="155" spans="1:16" s="17" customFormat="1" x14ac:dyDescent="0.2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118"/>
      <c r="M155" s="118"/>
      <c r="N155" s="2"/>
      <c r="O155" s="2"/>
      <c r="P155" s="3"/>
    </row>
    <row r="156" spans="1:16" s="17" customFormat="1" x14ac:dyDescent="0.2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118"/>
      <c r="M156" s="118"/>
      <c r="N156" s="2"/>
      <c r="O156" s="2"/>
      <c r="P156" s="3"/>
    </row>
    <row r="157" spans="1:16" s="17" customFormat="1" x14ac:dyDescent="0.2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118"/>
      <c r="M157" s="118"/>
      <c r="N157" s="2"/>
      <c r="O157" s="2"/>
      <c r="P157" s="3"/>
    </row>
    <row r="158" spans="1:16" s="17" customFormat="1" x14ac:dyDescent="0.2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118"/>
      <c r="M158" s="118"/>
      <c r="N158" s="2"/>
      <c r="O158" s="2"/>
      <c r="P158" s="3"/>
    </row>
    <row r="159" spans="1:16" s="17" customFormat="1" x14ac:dyDescent="0.2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118"/>
      <c r="M159" s="118"/>
      <c r="N159" s="2"/>
      <c r="O159" s="2"/>
      <c r="P159" s="3"/>
    </row>
    <row r="160" spans="1:16" s="17" customFormat="1" x14ac:dyDescent="0.2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118"/>
      <c r="M160" s="118"/>
      <c r="N160" s="2"/>
      <c r="O160" s="2"/>
      <c r="P160" s="3"/>
    </row>
    <row r="161" spans="1:16" s="17" customFormat="1" x14ac:dyDescent="0.2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118"/>
      <c r="M161" s="118"/>
      <c r="N161" s="2"/>
      <c r="O161" s="2"/>
      <c r="P161" s="3"/>
    </row>
    <row r="162" spans="1:16" s="17" customFormat="1" x14ac:dyDescent="0.2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118"/>
      <c r="M162" s="118"/>
      <c r="N162" s="2"/>
      <c r="O162" s="2"/>
      <c r="P162" s="3"/>
    </row>
    <row r="163" spans="1:16" s="119" customFormat="1" x14ac:dyDescent="0.2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118"/>
      <c r="M163" s="118"/>
      <c r="N163" s="2"/>
      <c r="O163" s="2"/>
      <c r="P163" s="3"/>
    </row>
    <row r="164" spans="1:16" s="119" customFormat="1" x14ac:dyDescent="0.2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118"/>
      <c r="M164" s="118"/>
      <c r="N164" s="2"/>
      <c r="O164" s="2"/>
      <c r="P164" s="3"/>
    </row>
    <row r="165" spans="1:16" s="119" customFormat="1" x14ac:dyDescent="0.2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118"/>
      <c r="M165" s="118"/>
      <c r="N165" s="2"/>
      <c r="O165" s="2"/>
      <c r="P165" s="3"/>
    </row>
    <row r="166" spans="1:16" s="17" customFormat="1" x14ac:dyDescent="0.2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118"/>
      <c r="M166" s="118"/>
      <c r="N166" s="2"/>
      <c r="O166" s="2"/>
      <c r="P166" s="3"/>
    </row>
    <row r="167" spans="1:16" s="17" customFormat="1" x14ac:dyDescent="0.2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118"/>
      <c r="M167" s="118"/>
      <c r="N167" s="2"/>
      <c r="O167" s="2"/>
      <c r="P167" s="3"/>
    </row>
    <row r="168" spans="1:16" s="17" customFormat="1" x14ac:dyDescent="0.2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118"/>
      <c r="M168" s="118"/>
      <c r="N168" s="2"/>
      <c r="O168" s="2"/>
      <c r="P168" s="3"/>
    </row>
    <row r="169" spans="1:16" s="17" customFormat="1" x14ac:dyDescent="0.2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118"/>
      <c r="M169" s="118"/>
      <c r="N169" s="2"/>
      <c r="O169" s="2"/>
      <c r="P169" s="3"/>
    </row>
    <row r="170" spans="1:16" s="17" customFormat="1" x14ac:dyDescent="0.2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118"/>
      <c r="M170" s="118"/>
      <c r="N170" s="2"/>
      <c r="O170" s="2"/>
      <c r="P170" s="3"/>
    </row>
    <row r="171" spans="1:16" s="17" customFormat="1" x14ac:dyDescent="0.2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118"/>
      <c r="M171" s="118"/>
      <c r="N171" s="2"/>
      <c r="O171" s="2"/>
      <c r="P171" s="3"/>
    </row>
    <row r="172" spans="1:16" s="17" customFormat="1" x14ac:dyDescent="0.2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118"/>
      <c r="M172" s="118"/>
      <c r="N172" s="2"/>
      <c r="O172" s="2"/>
      <c r="P172" s="3"/>
    </row>
    <row r="173" spans="1:16" s="119" customFormat="1" x14ac:dyDescent="0.2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118"/>
      <c r="M173" s="118"/>
      <c r="N173" s="2"/>
      <c r="O173" s="2"/>
      <c r="P173" s="3"/>
    </row>
    <row r="174" spans="1:16" s="17" customFormat="1" x14ac:dyDescent="0.2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118"/>
      <c r="M174" s="118"/>
      <c r="N174" s="2"/>
      <c r="O174" s="2"/>
      <c r="P174" s="3"/>
    </row>
    <row r="175" spans="1:16" s="17" customFormat="1" x14ac:dyDescent="0.2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118"/>
      <c r="M175" s="118"/>
      <c r="N175" s="2"/>
      <c r="O175" s="2"/>
      <c r="P175" s="3"/>
    </row>
    <row r="176" spans="1:16" s="17" customFormat="1" x14ac:dyDescent="0.2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118"/>
      <c r="M176" s="118"/>
      <c r="N176" s="2"/>
      <c r="O176" s="2"/>
      <c r="P176" s="3"/>
    </row>
    <row r="177" spans="1:16" s="17" customFormat="1" x14ac:dyDescent="0.2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118"/>
      <c r="M177" s="118"/>
      <c r="N177" s="2"/>
      <c r="O177" s="2"/>
      <c r="P177" s="3"/>
    </row>
    <row r="178" spans="1:16" s="17" customFormat="1" x14ac:dyDescent="0.2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118"/>
      <c r="M178" s="118"/>
      <c r="N178" s="2"/>
      <c r="O178" s="2"/>
      <c r="P178" s="3"/>
    </row>
    <row r="179" spans="1:16" s="17" customFormat="1" x14ac:dyDescent="0.2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118"/>
      <c r="M179" s="118"/>
      <c r="N179" s="2"/>
      <c r="O179" s="2"/>
      <c r="P179" s="3"/>
    </row>
    <row r="180" spans="1:16" s="17" customFormat="1" x14ac:dyDescent="0.2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118"/>
      <c r="M180" s="118"/>
      <c r="N180" s="2"/>
      <c r="O180" s="2"/>
      <c r="P180" s="3"/>
    </row>
    <row r="181" spans="1:16" s="17" customFormat="1" x14ac:dyDescent="0.2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118"/>
      <c r="M181" s="118"/>
      <c r="N181" s="2"/>
      <c r="O181" s="2"/>
      <c r="P181" s="3"/>
    </row>
    <row r="182" spans="1:16" s="17" customFormat="1" x14ac:dyDescent="0.2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118"/>
      <c r="M182" s="118"/>
      <c r="N182" s="2"/>
      <c r="O182" s="2"/>
      <c r="P182" s="3"/>
    </row>
  </sheetData>
  <mergeCells count="93">
    <mergeCell ref="A81:B81"/>
    <mergeCell ref="G81:L81"/>
    <mergeCell ref="N81:P81"/>
    <mergeCell ref="A82:B82"/>
    <mergeCell ref="G82:L82"/>
    <mergeCell ref="N82:P82"/>
    <mergeCell ref="A79:B79"/>
    <mergeCell ref="C79:F79"/>
    <mergeCell ref="G79:L79"/>
    <mergeCell ref="N79:P79"/>
    <mergeCell ref="A80:B80"/>
    <mergeCell ref="G80:L80"/>
    <mergeCell ref="N80:P80"/>
    <mergeCell ref="A77:B77"/>
    <mergeCell ref="G77:L77"/>
    <mergeCell ref="N77:P77"/>
    <mergeCell ref="A78:B78"/>
    <mergeCell ref="G78:L78"/>
    <mergeCell ref="N78:P78"/>
    <mergeCell ref="A72:B72"/>
    <mergeCell ref="G72:L72"/>
    <mergeCell ref="N72:P72"/>
    <mergeCell ref="A73:B73"/>
    <mergeCell ref="A76:B76"/>
    <mergeCell ref="G76:L76"/>
    <mergeCell ref="N76:P76"/>
    <mergeCell ref="A71:B71"/>
    <mergeCell ref="G71:L71"/>
    <mergeCell ref="N71:P71"/>
    <mergeCell ref="A66:B66"/>
    <mergeCell ref="G66:L66"/>
    <mergeCell ref="N66:P66"/>
    <mergeCell ref="A67:B67"/>
    <mergeCell ref="G67:L67"/>
    <mergeCell ref="N67:P67"/>
    <mergeCell ref="C68:L68"/>
    <mergeCell ref="N68:P68"/>
    <mergeCell ref="A70:B70"/>
    <mergeCell ref="G70:L70"/>
    <mergeCell ref="N70:P70"/>
    <mergeCell ref="A30:B30"/>
    <mergeCell ref="G30:L30"/>
    <mergeCell ref="N30:P30"/>
    <mergeCell ref="C31:O31"/>
    <mergeCell ref="A65:B65"/>
    <mergeCell ref="G65:L65"/>
    <mergeCell ref="N65:P65"/>
    <mergeCell ref="A28:B28"/>
    <mergeCell ref="G28:L28"/>
    <mergeCell ref="N28:P28"/>
    <mergeCell ref="A29:B29"/>
    <mergeCell ref="G29:L29"/>
    <mergeCell ref="N29:P29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46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6"/>
  <sheetViews>
    <sheetView zoomScaleNormal="100" workbookViewId="0">
      <pane xSplit="2" ySplit="6" topLeftCell="C64" activePane="bottomRight" state="frozen"/>
      <selection activeCell="T66" sqref="T66"/>
      <selection pane="topRight" activeCell="T66" sqref="T66"/>
      <selection pane="bottomLeft" activeCell="T66" sqref="T66"/>
      <selection pane="bottomRight" activeCell="A81" sqref="A81"/>
    </sheetView>
  </sheetViews>
  <sheetFormatPr defaultColWidth="10.7109375" defaultRowHeight="15" x14ac:dyDescent="0.2"/>
  <cols>
    <col min="1" max="1" width="18.7109375" style="2" customWidth="1"/>
    <col min="2" max="2" width="64.4257812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8.140625" style="2" customWidth="1"/>
    <col min="13" max="13" width="4.140625" style="2" customWidth="1"/>
    <col min="14" max="14" width="16.7109375" style="4" customWidth="1"/>
    <col min="15" max="15" width="46.28515625" style="163" customWidth="1"/>
    <col min="16" max="16" width="26.28515625" style="132" customWidth="1"/>
    <col min="17" max="17" width="60.28515625" style="4" bestFit="1" customWidth="1"/>
    <col min="18" max="256" width="10.7109375" style="4"/>
    <col min="257" max="257" width="18.7109375" style="4" customWidth="1"/>
    <col min="258" max="258" width="64.4257812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8.140625" style="4" customWidth="1"/>
    <col min="269" max="269" width="4.140625" style="4" customWidth="1"/>
    <col min="270" max="270" width="16.7109375" style="4" customWidth="1"/>
    <col min="271" max="271" width="46.28515625" style="4" customWidth="1"/>
    <col min="272" max="272" width="26.28515625" style="4" customWidth="1"/>
    <col min="273" max="273" width="60.28515625" style="4" bestFit="1" customWidth="1"/>
    <col min="274" max="512" width="10.7109375" style="4"/>
    <col min="513" max="513" width="18.7109375" style="4" customWidth="1"/>
    <col min="514" max="514" width="64.4257812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8.140625" style="4" customWidth="1"/>
    <col min="525" max="525" width="4.140625" style="4" customWidth="1"/>
    <col min="526" max="526" width="16.7109375" style="4" customWidth="1"/>
    <col min="527" max="527" width="46.28515625" style="4" customWidth="1"/>
    <col min="528" max="528" width="26.28515625" style="4" customWidth="1"/>
    <col min="529" max="529" width="60.28515625" style="4" bestFit="1" customWidth="1"/>
    <col min="530" max="768" width="10.7109375" style="4"/>
    <col min="769" max="769" width="18.7109375" style="4" customWidth="1"/>
    <col min="770" max="770" width="64.4257812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8.140625" style="4" customWidth="1"/>
    <col min="781" max="781" width="4.140625" style="4" customWidth="1"/>
    <col min="782" max="782" width="16.7109375" style="4" customWidth="1"/>
    <col min="783" max="783" width="46.28515625" style="4" customWidth="1"/>
    <col min="784" max="784" width="26.28515625" style="4" customWidth="1"/>
    <col min="785" max="785" width="60.28515625" style="4" bestFit="1" customWidth="1"/>
    <col min="786" max="1024" width="10.7109375" style="4"/>
    <col min="1025" max="1025" width="18.7109375" style="4" customWidth="1"/>
    <col min="1026" max="1026" width="64.4257812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8.140625" style="4" customWidth="1"/>
    <col min="1037" max="1037" width="4.140625" style="4" customWidth="1"/>
    <col min="1038" max="1038" width="16.7109375" style="4" customWidth="1"/>
    <col min="1039" max="1039" width="46.28515625" style="4" customWidth="1"/>
    <col min="1040" max="1040" width="26.28515625" style="4" customWidth="1"/>
    <col min="1041" max="1041" width="60.28515625" style="4" bestFit="1" customWidth="1"/>
    <col min="1042" max="1280" width="10.7109375" style="4"/>
    <col min="1281" max="1281" width="18.7109375" style="4" customWidth="1"/>
    <col min="1282" max="1282" width="64.4257812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8.140625" style="4" customWidth="1"/>
    <col min="1293" max="1293" width="4.140625" style="4" customWidth="1"/>
    <col min="1294" max="1294" width="16.7109375" style="4" customWidth="1"/>
    <col min="1295" max="1295" width="46.28515625" style="4" customWidth="1"/>
    <col min="1296" max="1296" width="26.28515625" style="4" customWidth="1"/>
    <col min="1297" max="1297" width="60.28515625" style="4" bestFit="1" customWidth="1"/>
    <col min="1298" max="1536" width="10.7109375" style="4"/>
    <col min="1537" max="1537" width="18.7109375" style="4" customWidth="1"/>
    <col min="1538" max="1538" width="64.4257812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8.140625" style="4" customWidth="1"/>
    <col min="1549" max="1549" width="4.140625" style="4" customWidth="1"/>
    <col min="1550" max="1550" width="16.7109375" style="4" customWidth="1"/>
    <col min="1551" max="1551" width="46.28515625" style="4" customWidth="1"/>
    <col min="1552" max="1552" width="26.28515625" style="4" customWidth="1"/>
    <col min="1553" max="1553" width="60.28515625" style="4" bestFit="1" customWidth="1"/>
    <col min="1554" max="1792" width="10.7109375" style="4"/>
    <col min="1793" max="1793" width="18.7109375" style="4" customWidth="1"/>
    <col min="1794" max="1794" width="64.4257812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8.140625" style="4" customWidth="1"/>
    <col min="1805" max="1805" width="4.140625" style="4" customWidth="1"/>
    <col min="1806" max="1806" width="16.7109375" style="4" customWidth="1"/>
    <col min="1807" max="1807" width="46.28515625" style="4" customWidth="1"/>
    <col min="1808" max="1808" width="26.28515625" style="4" customWidth="1"/>
    <col min="1809" max="1809" width="60.28515625" style="4" bestFit="1" customWidth="1"/>
    <col min="1810" max="2048" width="10.7109375" style="4"/>
    <col min="2049" max="2049" width="18.7109375" style="4" customWidth="1"/>
    <col min="2050" max="2050" width="64.4257812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8.140625" style="4" customWidth="1"/>
    <col min="2061" max="2061" width="4.140625" style="4" customWidth="1"/>
    <col min="2062" max="2062" width="16.7109375" style="4" customWidth="1"/>
    <col min="2063" max="2063" width="46.28515625" style="4" customWidth="1"/>
    <col min="2064" max="2064" width="26.28515625" style="4" customWidth="1"/>
    <col min="2065" max="2065" width="60.28515625" style="4" bestFit="1" customWidth="1"/>
    <col min="2066" max="2304" width="10.7109375" style="4"/>
    <col min="2305" max="2305" width="18.7109375" style="4" customWidth="1"/>
    <col min="2306" max="2306" width="64.4257812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8.140625" style="4" customWidth="1"/>
    <col min="2317" max="2317" width="4.140625" style="4" customWidth="1"/>
    <col min="2318" max="2318" width="16.7109375" style="4" customWidth="1"/>
    <col min="2319" max="2319" width="46.28515625" style="4" customWidth="1"/>
    <col min="2320" max="2320" width="26.28515625" style="4" customWidth="1"/>
    <col min="2321" max="2321" width="60.28515625" style="4" bestFit="1" customWidth="1"/>
    <col min="2322" max="2560" width="10.7109375" style="4"/>
    <col min="2561" max="2561" width="18.7109375" style="4" customWidth="1"/>
    <col min="2562" max="2562" width="64.4257812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8.140625" style="4" customWidth="1"/>
    <col min="2573" max="2573" width="4.140625" style="4" customWidth="1"/>
    <col min="2574" max="2574" width="16.7109375" style="4" customWidth="1"/>
    <col min="2575" max="2575" width="46.28515625" style="4" customWidth="1"/>
    <col min="2576" max="2576" width="26.28515625" style="4" customWidth="1"/>
    <col min="2577" max="2577" width="60.28515625" style="4" bestFit="1" customWidth="1"/>
    <col min="2578" max="2816" width="10.7109375" style="4"/>
    <col min="2817" max="2817" width="18.7109375" style="4" customWidth="1"/>
    <col min="2818" max="2818" width="64.4257812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8.140625" style="4" customWidth="1"/>
    <col min="2829" max="2829" width="4.140625" style="4" customWidth="1"/>
    <col min="2830" max="2830" width="16.7109375" style="4" customWidth="1"/>
    <col min="2831" max="2831" width="46.28515625" style="4" customWidth="1"/>
    <col min="2832" max="2832" width="26.28515625" style="4" customWidth="1"/>
    <col min="2833" max="2833" width="60.28515625" style="4" bestFit="1" customWidth="1"/>
    <col min="2834" max="3072" width="10.7109375" style="4"/>
    <col min="3073" max="3073" width="18.7109375" style="4" customWidth="1"/>
    <col min="3074" max="3074" width="64.4257812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8.140625" style="4" customWidth="1"/>
    <col min="3085" max="3085" width="4.140625" style="4" customWidth="1"/>
    <col min="3086" max="3086" width="16.7109375" style="4" customWidth="1"/>
    <col min="3087" max="3087" width="46.28515625" style="4" customWidth="1"/>
    <col min="3088" max="3088" width="26.28515625" style="4" customWidth="1"/>
    <col min="3089" max="3089" width="60.28515625" style="4" bestFit="1" customWidth="1"/>
    <col min="3090" max="3328" width="10.7109375" style="4"/>
    <col min="3329" max="3329" width="18.7109375" style="4" customWidth="1"/>
    <col min="3330" max="3330" width="64.4257812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8.140625" style="4" customWidth="1"/>
    <col min="3341" max="3341" width="4.140625" style="4" customWidth="1"/>
    <col min="3342" max="3342" width="16.7109375" style="4" customWidth="1"/>
    <col min="3343" max="3343" width="46.28515625" style="4" customWidth="1"/>
    <col min="3344" max="3344" width="26.28515625" style="4" customWidth="1"/>
    <col min="3345" max="3345" width="60.28515625" style="4" bestFit="1" customWidth="1"/>
    <col min="3346" max="3584" width="10.7109375" style="4"/>
    <col min="3585" max="3585" width="18.7109375" style="4" customWidth="1"/>
    <col min="3586" max="3586" width="64.4257812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8.140625" style="4" customWidth="1"/>
    <col min="3597" max="3597" width="4.140625" style="4" customWidth="1"/>
    <col min="3598" max="3598" width="16.7109375" style="4" customWidth="1"/>
    <col min="3599" max="3599" width="46.28515625" style="4" customWidth="1"/>
    <col min="3600" max="3600" width="26.28515625" style="4" customWidth="1"/>
    <col min="3601" max="3601" width="60.28515625" style="4" bestFit="1" customWidth="1"/>
    <col min="3602" max="3840" width="10.7109375" style="4"/>
    <col min="3841" max="3841" width="18.7109375" style="4" customWidth="1"/>
    <col min="3842" max="3842" width="64.4257812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8.140625" style="4" customWidth="1"/>
    <col min="3853" max="3853" width="4.140625" style="4" customWidth="1"/>
    <col min="3854" max="3854" width="16.7109375" style="4" customWidth="1"/>
    <col min="3855" max="3855" width="46.28515625" style="4" customWidth="1"/>
    <col min="3856" max="3856" width="26.28515625" style="4" customWidth="1"/>
    <col min="3857" max="3857" width="60.28515625" style="4" bestFit="1" customWidth="1"/>
    <col min="3858" max="4096" width="10.7109375" style="4"/>
    <col min="4097" max="4097" width="18.7109375" style="4" customWidth="1"/>
    <col min="4098" max="4098" width="64.4257812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8.140625" style="4" customWidth="1"/>
    <col min="4109" max="4109" width="4.140625" style="4" customWidth="1"/>
    <col min="4110" max="4110" width="16.7109375" style="4" customWidth="1"/>
    <col min="4111" max="4111" width="46.28515625" style="4" customWidth="1"/>
    <col min="4112" max="4112" width="26.28515625" style="4" customWidth="1"/>
    <col min="4113" max="4113" width="60.28515625" style="4" bestFit="1" customWidth="1"/>
    <col min="4114" max="4352" width="10.7109375" style="4"/>
    <col min="4353" max="4353" width="18.7109375" style="4" customWidth="1"/>
    <col min="4354" max="4354" width="64.4257812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8.140625" style="4" customWidth="1"/>
    <col min="4365" max="4365" width="4.140625" style="4" customWidth="1"/>
    <col min="4366" max="4366" width="16.7109375" style="4" customWidth="1"/>
    <col min="4367" max="4367" width="46.28515625" style="4" customWidth="1"/>
    <col min="4368" max="4368" width="26.28515625" style="4" customWidth="1"/>
    <col min="4369" max="4369" width="60.28515625" style="4" bestFit="1" customWidth="1"/>
    <col min="4370" max="4608" width="10.7109375" style="4"/>
    <col min="4609" max="4609" width="18.7109375" style="4" customWidth="1"/>
    <col min="4610" max="4610" width="64.4257812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8.140625" style="4" customWidth="1"/>
    <col min="4621" max="4621" width="4.140625" style="4" customWidth="1"/>
    <col min="4622" max="4622" width="16.7109375" style="4" customWidth="1"/>
    <col min="4623" max="4623" width="46.28515625" style="4" customWidth="1"/>
    <col min="4624" max="4624" width="26.28515625" style="4" customWidth="1"/>
    <col min="4625" max="4625" width="60.28515625" style="4" bestFit="1" customWidth="1"/>
    <col min="4626" max="4864" width="10.7109375" style="4"/>
    <col min="4865" max="4865" width="18.7109375" style="4" customWidth="1"/>
    <col min="4866" max="4866" width="64.4257812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8.140625" style="4" customWidth="1"/>
    <col min="4877" max="4877" width="4.140625" style="4" customWidth="1"/>
    <col min="4878" max="4878" width="16.7109375" style="4" customWidth="1"/>
    <col min="4879" max="4879" width="46.28515625" style="4" customWidth="1"/>
    <col min="4880" max="4880" width="26.28515625" style="4" customWidth="1"/>
    <col min="4881" max="4881" width="60.28515625" style="4" bestFit="1" customWidth="1"/>
    <col min="4882" max="5120" width="10.7109375" style="4"/>
    <col min="5121" max="5121" width="18.7109375" style="4" customWidth="1"/>
    <col min="5122" max="5122" width="64.4257812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8.140625" style="4" customWidth="1"/>
    <col min="5133" max="5133" width="4.140625" style="4" customWidth="1"/>
    <col min="5134" max="5134" width="16.7109375" style="4" customWidth="1"/>
    <col min="5135" max="5135" width="46.28515625" style="4" customWidth="1"/>
    <col min="5136" max="5136" width="26.28515625" style="4" customWidth="1"/>
    <col min="5137" max="5137" width="60.28515625" style="4" bestFit="1" customWidth="1"/>
    <col min="5138" max="5376" width="10.7109375" style="4"/>
    <col min="5377" max="5377" width="18.7109375" style="4" customWidth="1"/>
    <col min="5378" max="5378" width="64.4257812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8.140625" style="4" customWidth="1"/>
    <col min="5389" max="5389" width="4.140625" style="4" customWidth="1"/>
    <col min="5390" max="5390" width="16.7109375" style="4" customWidth="1"/>
    <col min="5391" max="5391" width="46.28515625" style="4" customWidth="1"/>
    <col min="5392" max="5392" width="26.28515625" style="4" customWidth="1"/>
    <col min="5393" max="5393" width="60.28515625" style="4" bestFit="1" customWidth="1"/>
    <col min="5394" max="5632" width="10.7109375" style="4"/>
    <col min="5633" max="5633" width="18.7109375" style="4" customWidth="1"/>
    <col min="5634" max="5634" width="64.4257812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8.140625" style="4" customWidth="1"/>
    <col min="5645" max="5645" width="4.140625" style="4" customWidth="1"/>
    <col min="5646" max="5646" width="16.7109375" style="4" customWidth="1"/>
    <col min="5647" max="5647" width="46.28515625" style="4" customWidth="1"/>
    <col min="5648" max="5648" width="26.28515625" style="4" customWidth="1"/>
    <col min="5649" max="5649" width="60.28515625" style="4" bestFit="1" customWidth="1"/>
    <col min="5650" max="5888" width="10.7109375" style="4"/>
    <col min="5889" max="5889" width="18.7109375" style="4" customWidth="1"/>
    <col min="5890" max="5890" width="64.4257812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8.140625" style="4" customWidth="1"/>
    <col min="5901" max="5901" width="4.140625" style="4" customWidth="1"/>
    <col min="5902" max="5902" width="16.7109375" style="4" customWidth="1"/>
    <col min="5903" max="5903" width="46.28515625" style="4" customWidth="1"/>
    <col min="5904" max="5904" width="26.28515625" style="4" customWidth="1"/>
    <col min="5905" max="5905" width="60.28515625" style="4" bestFit="1" customWidth="1"/>
    <col min="5906" max="6144" width="10.7109375" style="4"/>
    <col min="6145" max="6145" width="18.7109375" style="4" customWidth="1"/>
    <col min="6146" max="6146" width="64.4257812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8.140625" style="4" customWidth="1"/>
    <col min="6157" max="6157" width="4.140625" style="4" customWidth="1"/>
    <col min="6158" max="6158" width="16.7109375" style="4" customWidth="1"/>
    <col min="6159" max="6159" width="46.28515625" style="4" customWidth="1"/>
    <col min="6160" max="6160" width="26.28515625" style="4" customWidth="1"/>
    <col min="6161" max="6161" width="60.28515625" style="4" bestFit="1" customWidth="1"/>
    <col min="6162" max="6400" width="10.7109375" style="4"/>
    <col min="6401" max="6401" width="18.7109375" style="4" customWidth="1"/>
    <col min="6402" max="6402" width="64.4257812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8.140625" style="4" customWidth="1"/>
    <col min="6413" max="6413" width="4.140625" style="4" customWidth="1"/>
    <col min="6414" max="6414" width="16.7109375" style="4" customWidth="1"/>
    <col min="6415" max="6415" width="46.28515625" style="4" customWidth="1"/>
    <col min="6416" max="6416" width="26.28515625" style="4" customWidth="1"/>
    <col min="6417" max="6417" width="60.28515625" style="4" bestFit="1" customWidth="1"/>
    <col min="6418" max="6656" width="10.7109375" style="4"/>
    <col min="6657" max="6657" width="18.7109375" style="4" customWidth="1"/>
    <col min="6658" max="6658" width="64.4257812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8.140625" style="4" customWidth="1"/>
    <col min="6669" max="6669" width="4.140625" style="4" customWidth="1"/>
    <col min="6670" max="6670" width="16.7109375" style="4" customWidth="1"/>
    <col min="6671" max="6671" width="46.28515625" style="4" customWidth="1"/>
    <col min="6672" max="6672" width="26.28515625" style="4" customWidth="1"/>
    <col min="6673" max="6673" width="60.28515625" style="4" bestFit="1" customWidth="1"/>
    <col min="6674" max="6912" width="10.7109375" style="4"/>
    <col min="6913" max="6913" width="18.7109375" style="4" customWidth="1"/>
    <col min="6914" max="6914" width="64.4257812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8.140625" style="4" customWidth="1"/>
    <col min="6925" max="6925" width="4.140625" style="4" customWidth="1"/>
    <col min="6926" max="6926" width="16.7109375" style="4" customWidth="1"/>
    <col min="6927" max="6927" width="46.28515625" style="4" customWidth="1"/>
    <col min="6928" max="6928" width="26.28515625" style="4" customWidth="1"/>
    <col min="6929" max="6929" width="60.28515625" style="4" bestFit="1" customWidth="1"/>
    <col min="6930" max="7168" width="10.7109375" style="4"/>
    <col min="7169" max="7169" width="18.7109375" style="4" customWidth="1"/>
    <col min="7170" max="7170" width="64.4257812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8.140625" style="4" customWidth="1"/>
    <col min="7181" max="7181" width="4.140625" style="4" customWidth="1"/>
    <col min="7182" max="7182" width="16.7109375" style="4" customWidth="1"/>
    <col min="7183" max="7183" width="46.28515625" style="4" customWidth="1"/>
    <col min="7184" max="7184" width="26.28515625" style="4" customWidth="1"/>
    <col min="7185" max="7185" width="60.28515625" style="4" bestFit="1" customWidth="1"/>
    <col min="7186" max="7424" width="10.7109375" style="4"/>
    <col min="7425" max="7425" width="18.7109375" style="4" customWidth="1"/>
    <col min="7426" max="7426" width="64.4257812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8.140625" style="4" customWidth="1"/>
    <col min="7437" max="7437" width="4.140625" style="4" customWidth="1"/>
    <col min="7438" max="7438" width="16.7109375" style="4" customWidth="1"/>
    <col min="7439" max="7439" width="46.28515625" style="4" customWidth="1"/>
    <col min="7440" max="7440" width="26.28515625" style="4" customWidth="1"/>
    <col min="7441" max="7441" width="60.28515625" style="4" bestFit="1" customWidth="1"/>
    <col min="7442" max="7680" width="10.7109375" style="4"/>
    <col min="7681" max="7681" width="18.7109375" style="4" customWidth="1"/>
    <col min="7682" max="7682" width="64.4257812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8.140625" style="4" customWidth="1"/>
    <col min="7693" max="7693" width="4.140625" style="4" customWidth="1"/>
    <col min="7694" max="7694" width="16.7109375" style="4" customWidth="1"/>
    <col min="7695" max="7695" width="46.28515625" style="4" customWidth="1"/>
    <col min="7696" max="7696" width="26.28515625" style="4" customWidth="1"/>
    <col min="7697" max="7697" width="60.28515625" style="4" bestFit="1" customWidth="1"/>
    <col min="7698" max="7936" width="10.7109375" style="4"/>
    <col min="7937" max="7937" width="18.7109375" style="4" customWidth="1"/>
    <col min="7938" max="7938" width="64.4257812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8.140625" style="4" customWidth="1"/>
    <col min="7949" max="7949" width="4.140625" style="4" customWidth="1"/>
    <col min="7950" max="7950" width="16.7109375" style="4" customWidth="1"/>
    <col min="7951" max="7951" width="46.28515625" style="4" customWidth="1"/>
    <col min="7952" max="7952" width="26.28515625" style="4" customWidth="1"/>
    <col min="7953" max="7953" width="60.28515625" style="4" bestFit="1" customWidth="1"/>
    <col min="7954" max="8192" width="10.7109375" style="4"/>
    <col min="8193" max="8193" width="18.7109375" style="4" customWidth="1"/>
    <col min="8194" max="8194" width="64.4257812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8.140625" style="4" customWidth="1"/>
    <col min="8205" max="8205" width="4.140625" style="4" customWidth="1"/>
    <col min="8206" max="8206" width="16.7109375" style="4" customWidth="1"/>
    <col min="8207" max="8207" width="46.28515625" style="4" customWidth="1"/>
    <col min="8208" max="8208" width="26.28515625" style="4" customWidth="1"/>
    <col min="8209" max="8209" width="60.28515625" style="4" bestFit="1" customWidth="1"/>
    <col min="8210" max="8448" width="10.7109375" style="4"/>
    <col min="8449" max="8449" width="18.7109375" style="4" customWidth="1"/>
    <col min="8450" max="8450" width="64.4257812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8.140625" style="4" customWidth="1"/>
    <col min="8461" max="8461" width="4.140625" style="4" customWidth="1"/>
    <col min="8462" max="8462" width="16.7109375" style="4" customWidth="1"/>
    <col min="8463" max="8463" width="46.28515625" style="4" customWidth="1"/>
    <col min="8464" max="8464" width="26.28515625" style="4" customWidth="1"/>
    <col min="8465" max="8465" width="60.28515625" style="4" bestFit="1" customWidth="1"/>
    <col min="8466" max="8704" width="10.7109375" style="4"/>
    <col min="8705" max="8705" width="18.7109375" style="4" customWidth="1"/>
    <col min="8706" max="8706" width="64.4257812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8.140625" style="4" customWidth="1"/>
    <col min="8717" max="8717" width="4.140625" style="4" customWidth="1"/>
    <col min="8718" max="8718" width="16.7109375" style="4" customWidth="1"/>
    <col min="8719" max="8719" width="46.28515625" style="4" customWidth="1"/>
    <col min="8720" max="8720" width="26.28515625" style="4" customWidth="1"/>
    <col min="8721" max="8721" width="60.28515625" style="4" bestFit="1" customWidth="1"/>
    <col min="8722" max="8960" width="10.7109375" style="4"/>
    <col min="8961" max="8961" width="18.7109375" style="4" customWidth="1"/>
    <col min="8962" max="8962" width="64.4257812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8.140625" style="4" customWidth="1"/>
    <col min="8973" max="8973" width="4.140625" style="4" customWidth="1"/>
    <col min="8974" max="8974" width="16.7109375" style="4" customWidth="1"/>
    <col min="8975" max="8975" width="46.28515625" style="4" customWidth="1"/>
    <col min="8976" max="8976" width="26.28515625" style="4" customWidth="1"/>
    <col min="8977" max="8977" width="60.28515625" style="4" bestFit="1" customWidth="1"/>
    <col min="8978" max="9216" width="10.7109375" style="4"/>
    <col min="9217" max="9217" width="18.7109375" style="4" customWidth="1"/>
    <col min="9218" max="9218" width="64.4257812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8.140625" style="4" customWidth="1"/>
    <col min="9229" max="9229" width="4.140625" style="4" customWidth="1"/>
    <col min="9230" max="9230" width="16.7109375" style="4" customWidth="1"/>
    <col min="9231" max="9231" width="46.28515625" style="4" customWidth="1"/>
    <col min="9232" max="9232" width="26.28515625" style="4" customWidth="1"/>
    <col min="9233" max="9233" width="60.28515625" style="4" bestFit="1" customWidth="1"/>
    <col min="9234" max="9472" width="10.7109375" style="4"/>
    <col min="9473" max="9473" width="18.7109375" style="4" customWidth="1"/>
    <col min="9474" max="9474" width="64.4257812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8.140625" style="4" customWidth="1"/>
    <col min="9485" max="9485" width="4.140625" style="4" customWidth="1"/>
    <col min="9486" max="9486" width="16.7109375" style="4" customWidth="1"/>
    <col min="9487" max="9487" width="46.28515625" style="4" customWidth="1"/>
    <col min="9488" max="9488" width="26.28515625" style="4" customWidth="1"/>
    <col min="9489" max="9489" width="60.28515625" style="4" bestFit="1" customWidth="1"/>
    <col min="9490" max="9728" width="10.7109375" style="4"/>
    <col min="9729" max="9729" width="18.7109375" style="4" customWidth="1"/>
    <col min="9730" max="9730" width="64.4257812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8.140625" style="4" customWidth="1"/>
    <col min="9741" max="9741" width="4.140625" style="4" customWidth="1"/>
    <col min="9742" max="9742" width="16.7109375" style="4" customWidth="1"/>
    <col min="9743" max="9743" width="46.28515625" style="4" customWidth="1"/>
    <col min="9744" max="9744" width="26.28515625" style="4" customWidth="1"/>
    <col min="9745" max="9745" width="60.28515625" style="4" bestFit="1" customWidth="1"/>
    <col min="9746" max="9984" width="10.7109375" style="4"/>
    <col min="9985" max="9985" width="18.7109375" style="4" customWidth="1"/>
    <col min="9986" max="9986" width="64.4257812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8.140625" style="4" customWidth="1"/>
    <col min="9997" max="9997" width="4.140625" style="4" customWidth="1"/>
    <col min="9998" max="9998" width="16.7109375" style="4" customWidth="1"/>
    <col min="9999" max="9999" width="46.28515625" style="4" customWidth="1"/>
    <col min="10000" max="10000" width="26.28515625" style="4" customWidth="1"/>
    <col min="10001" max="10001" width="60.28515625" style="4" bestFit="1" customWidth="1"/>
    <col min="10002" max="10240" width="10.7109375" style="4"/>
    <col min="10241" max="10241" width="18.7109375" style="4" customWidth="1"/>
    <col min="10242" max="10242" width="64.4257812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8.140625" style="4" customWidth="1"/>
    <col min="10253" max="10253" width="4.140625" style="4" customWidth="1"/>
    <col min="10254" max="10254" width="16.7109375" style="4" customWidth="1"/>
    <col min="10255" max="10255" width="46.28515625" style="4" customWidth="1"/>
    <col min="10256" max="10256" width="26.28515625" style="4" customWidth="1"/>
    <col min="10257" max="10257" width="60.28515625" style="4" bestFit="1" customWidth="1"/>
    <col min="10258" max="10496" width="10.7109375" style="4"/>
    <col min="10497" max="10497" width="18.7109375" style="4" customWidth="1"/>
    <col min="10498" max="10498" width="64.4257812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8.140625" style="4" customWidth="1"/>
    <col min="10509" max="10509" width="4.140625" style="4" customWidth="1"/>
    <col min="10510" max="10510" width="16.7109375" style="4" customWidth="1"/>
    <col min="10511" max="10511" width="46.28515625" style="4" customWidth="1"/>
    <col min="10512" max="10512" width="26.28515625" style="4" customWidth="1"/>
    <col min="10513" max="10513" width="60.28515625" style="4" bestFit="1" customWidth="1"/>
    <col min="10514" max="10752" width="10.7109375" style="4"/>
    <col min="10753" max="10753" width="18.7109375" style="4" customWidth="1"/>
    <col min="10754" max="10754" width="64.4257812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8.140625" style="4" customWidth="1"/>
    <col min="10765" max="10765" width="4.140625" style="4" customWidth="1"/>
    <col min="10766" max="10766" width="16.7109375" style="4" customWidth="1"/>
    <col min="10767" max="10767" width="46.28515625" style="4" customWidth="1"/>
    <col min="10768" max="10768" width="26.28515625" style="4" customWidth="1"/>
    <col min="10769" max="10769" width="60.28515625" style="4" bestFit="1" customWidth="1"/>
    <col min="10770" max="11008" width="10.7109375" style="4"/>
    <col min="11009" max="11009" width="18.7109375" style="4" customWidth="1"/>
    <col min="11010" max="11010" width="64.4257812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8.140625" style="4" customWidth="1"/>
    <col min="11021" max="11021" width="4.140625" style="4" customWidth="1"/>
    <col min="11022" max="11022" width="16.7109375" style="4" customWidth="1"/>
    <col min="11023" max="11023" width="46.28515625" style="4" customWidth="1"/>
    <col min="11024" max="11024" width="26.28515625" style="4" customWidth="1"/>
    <col min="11025" max="11025" width="60.28515625" style="4" bestFit="1" customWidth="1"/>
    <col min="11026" max="11264" width="10.7109375" style="4"/>
    <col min="11265" max="11265" width="18.7109375" style="4" customWidth="1"/>
    <col min="11266" max="11266" width="64.4257812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8.140625" style="4" customWidth="1"/>
    <col min="11277" max="11277" width="4.140625" style="4" customWidth="1"/>
    <col min="11278" max="11278" width="16.7109375" style="4" customWidth="1"/>
    <col min="11279" max="11279" width="46.28515625" style="4" customWidth="1"/>
    <col min="11280" max="11280" width="26.28515625" style="4" customWidth="1"/>
    <col min="11281" max="11281" width="60.28515625" style="4" bestFit="1" customWidth="1"/>
    <col min="11282" max="11520" width="10.7109375" style="4"/>
    <col min="11521" max="11521" width="18.7109375" style="4" customWidth="1"/>
    <col min="11522" max="11522" width="64.4257812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8.140625" style="4" customWidth="1"/>
    <col min="11533" max="11533" width="4.140625" style="4" customWidth="1"/>
    <col min="11534" max="11534" width="16.7109375" style="4" customWidth="1"/>
    <col min="11535" max="11535" width="46.28515625" style="4" customWidth="1"/>
    <col min="11536" max="11536" width="26.28515625" style="4" customWidth="1"/>
    <col min="11537" max="11537" width="60.28515625" style="4" bestFit="1" customWidth="1"/>
    <col min="11538" max="11776" width="10.7109375" style="4"/>
    <col min="11777" max="11777" width="18.7109375" style="4" customWidth="1"/>
    <col min="11778" max="11778" width="64.4257812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8.140625" style="4" customWidth="1"/>
    <col min="11789" max="11789" width="4.140625" style="4" customWidth="1"/>
    <col min="11790" max="11790" width="16.7109375" style="4" customWidth="1"/>
    <col min="11791" max="11791" width="46.28515625" style="4" customWidth="1"/>
    <col min="11792" max="11792" width="26.28515625" style="4" customWidth="1"/>
    <col min="11793" max="11793" width="60.28515625" style="4" bestFit="1" customWidth="1"/>
    <col min="11794" max="12032" width="10.7109375" style="4"/>
    <col min="12033" max="12033" width="18.7109375" style="4" customWidth="1"/>
    <col min="12034" max="12034" width="64.4257812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8.140625" style="4" customWidth="1"/>
    <col min="12045" max="12045" width="4.140625" style="4" customWidth="1"/>
    <col min="12046" max="12046" width="16.7109375" style="4" customWidth="1"/>
    <col min="12047" max="12047" width="46.28515625" style="4" customWidth="1"/>
    <col min="12048" max="12048" width="26.28515625" style="4" customWidth="1"/>
    <col min="12049" max="12049" width="60.28515625" style="4" bestFit="1" customWidth="1"/>
    <col min="12050" max="12288" width="10.7109375" style="4"/>
    <col min="12289" max="12289" width="18.7109375" style="4" customWidth="1"/>
    <col min="12290" max="12290" width="64.4257812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8.140625" style="4" customWidth="1"/>
    <col min="12301" max="12301" width="4.140625" style="4" customWidth="1"/>
    <col min="12302" max="12302" width="16.7109375" style="4" customWidth="1"/>
    <col min="12303" max="12303" width="46.28515625" style="4" customWidth="1"/>
    <col min="12304" max="12304" width="26.28515625" style="4" customWidth="1"/>
    <col min="12305" max="12305" width="60.28515625" style="4" bestFit="1" customWidth="1"/>
    <col min="12306" max="12544" width="10.7109375" style="4"/>
    <col min="12545" max="12545" width="18.7109375" style="4" customWidth="1"/>
    <col min="12546" max="12546" width="64.4257812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8.140625" style="4" customWidth="1"/>
    <col min="12557" max="12557" width="4.140625" style="4" customWidth="1"/>
    <col min="12558" max="12558" width="16.7109375" style="4" customWidth="1"/>
    <col min="12559" max="12559" width="46.28515625" style="4" customWidth="1"/>
    <col min="12560" max="12560" width="26.28515625" style="4" customWidth="1"/>
    <col min="12561" max="12561" width="60.28515625" style="4" bestFit="1" customWidth="1"/>
    <col min="12562" max="12800" width="10.7109375" style="4"/>
    <col min="12801" max="12801" width="18.7109375" style="4" customWidth="1"/>
    <col min="12802" max="12802" width="64.4257812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8.140625" style="4" customWidth="1"/>
    <col min="12813" max="12813" width="4.140625" style="4" customWidth="1"/>
    <col min="12814" max="12814" width="16.7109375" style="4" customWidth="1"/>
    <col min="12815" max="12815" width="46.28515625" style="4" customWidth="1"/>
    <col min="12816" max="12816" width="26.28515625" style="4" customWidth="1"/>
    <col min="12817" max="12817" width="60.28515625" style="4" bestFit="1" customWidth="1"/>
    <col min="12818" max="13056" width="10.7109375" style="4"/>
    <col min="13057" max="13057" width="18.7109375" style="4" customWidth="1"/>
    <col min="13058" max="13058" width="64.4257812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8.140625" style="4" customWidth="1"/>
    <col min="13069" max="13069" width="4.140625" style="4" customWidth="1"/>
    <col min="13070" max="13070" width="16.7109375" style="4" customWidth="1"/>
    <col min="13071" max="13071" width="46.28515625" style="4" customWidth="1"/>
    <col min="13072" max="13072" width="26.28515625" style="4" customWidth="1"/>
    <col min="13073" max="13073" width="60.28515625" style="4" bestFit="1" customWidth="1"/>
    <col min="13074" max="13312" width="10.7109375" style="4"/>
    <col min="13313" max="13313" width="18.7109375" style="4" customWidth="1"/>
    <col min="13314" max="13314" width="64.4257812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8.140625" style="4" customWidth="1"/>
    <col min="13325" max="13325" width="4.140625" style="4" customWidth="1"/>
    <col min="13326" max="13326" width="16.7109375" style="4" customWidth="1"/>
    <col min="13327" max="13327" width="46.28515625" style="4" customWidth="1"/>
    <col min="13328" max="13328" width="26.28515625" style="4" customWidth="1"/>
    <col min="13329" max="13329" width="60.28515625" style="4" bestFit="1" customWidth="1"/>
    <col min="13330" max="13568" width="10.7109375" style="4"/>
    <col min="13569" max="13569" width="18.7109375" style="4" customWidth="1"/>
    <col min="13570" max="13570" width="64.4257812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8.140625" style="4" customWidth="1"/>
    <col min="13581" max="13581" width="4.140625" style="4" customWidth="1"/>
    <col min="13582" max="13582" width="16.7109375" style="4" customWidth="1"/>
    <col min="13583" max="13583" width="46.28515625" style="4" customWidth="1"/>
    <col min="13584" max="13584" width="26.28515625" style="4" customWidth="1"/>
    <col min="13585" max="13585" width="60.28515625" style="4" bestFit="1" customWidth="1"/>
    <col min="13586" max="13824" width="10.7109375" style="4"/>
    <col min="13825" max="13825" width="18.7109375" style="4" customWidth="1"/>
    <col min="13826" max="13826" width="64.4257812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8.140625" style="4" customWidth="1"/>
    <col min="13837" max="13837" width="4.140625" style="4" customWidth="1"/>
    <col min="13838" max="13838" width="16.7109375" style="4" customWidth="1"/>
    <col min="13839" max="13839" width="46.28515625" style="4" customWidth="1"/>
    <col min="13840" max="13840" width="26.28515625" style="4" customWidth="1"/>
    <col min="13841" max="13841" width="60.28515625" style="4" bestFit="1" customWidth="1"/>
    <col min="13842" max="14080" width="10.7109375" style="4"/>
    <col min="14081" max="14081" width="18.7109375" style="4" customWidth="1"/>
    <col min="14082" max="14082" width="64.4257812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8.140625" style="4" customWidth="1"/>
    <col min="14093" max="14093" width="4.140625" style="4" customWidth="1"/>
    <col min="14094" max="14094" width="16.7109375" style="4" customWidth="1"/>
    <col min="14095" max="14095" width="46.28515625" style="4" customWidth="1"/>
    <col min="14096" max="14096" width="26.28515625" style="4" customWidth="1"/>
    <col min="14097" max="14097" width="60.28515625" style="4" bestFit="1" customWidth="1"/>
    <col min="14098" max="14336" width="10.7109375" style="4"/>
    <col min="14337" max="14337" width="18.7109375" style="4" customWidth="1"/>
    <col min="14338" max="14338" width="64.4257812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8.140625" style="4" customWidth="1"/>
    <col min="14349" max="14349" width="4.140625" style="4" customWidth="1"/>
    <col min="14350" max="14350" width="16.7109375" style="4" customWidth="1"/>
    <col min="14351" max="14351" width="46.28515625" style="4" customWidth="1"/>
    <col min="14352" max="14352" width="26.28515625" style="4" customWidth="1"/>
    <col min="14353" max="14353" width="60.28515625" style="4" bestFit="1" customWidth="1"/>
    <col min="14354" max="14592" width="10.7109375" style="4"/>
    <col min="14593" max="14593" width="18.7109375" style="4" customWidth="1"/>
    <col min="14594" max="14594" width="64.4257812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8.140625" style="4" customWidth="1"/>
    <col min="14605" max="14605" width="4.140625" style="4" customWidth="1"/>
    <col min="14606" max="14606" width="16.7109375" style="4" customWidth="1"/>
    <col min="14607" max="14607" width="46.28515625" style="4" customWidth="1"/>
    <col min="14608" max="14608" width="26.28515625" style="4" customWidth="1"/>
    <col min="14609" max="14609" width="60.28515625" style="4" bestFit="1" customWidth="1"/>
    <col min="14610" max="14848" width="10.7109375" style="4"/>
    <col min="14849" max="14849" width="18.7109375" style="4" customWidth="1"/>
    <col min="14850" max="14850" width="64.4257812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8.140625" style="4" customWidth="1"/>
    <col min="14861" max="14861" width="4.140625" style="4" customWidth="1"/>
    <col min="14862" max="14862" width="16.7109375" style="4" customWidth="1"/>
    <col min="14863" max="14863" width="46.28515625" style="4" customWidth="1"/>
    <col min="14864" max="14864" width="26.28515625" style="4" customWidth="1"/>
    <col min="14865" max="14865" width="60.28515625" style="4" bestFit="1" customWidth="1"/>
    <col min="14866" max="15104" width="10.7109375" style="4"/>
    <col min="15105" max="15105" width="18.7109375" style="4" customWidth="1"/>
    <col min="15106" max="15106" width="64.4257812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8.140625" style="4" customWidth="1"/>
    <col min="15117" max="15117" width="4.140625" style="4" customWidth="1"/>
    <col min="15118" max="15118" width="16.7109375" style="4" customWidth="1"/>
    <col min="15119" max="15119" width="46.28515625" style="4" customWidth="1"/>
    <col min="15120" max="15120" width="26.28515625" style="4" customWidth="1"/>
    <col min="15121" max="15121" width="60.28515625" style="4" bestFit="1" customWidth="1"/>
    <col min="15122" max="15360" width="10.7109375" style="4"/>
    <col min="15361" max="15361" width="18.7109375" style="4" customWidth="1"/>
    <col min="15362" max="15362" width="64.4257812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8.140625" style="4" customWidth="1"/>
    <col min="15373" max="15373" width="4.140625" style="4" customWidth="1"/>
    <col min="15374" max="15374" width="16.7109375" style="4" customWidth="1"/>
    <col min="15375" max="15375" width="46.28515625" style="4" customWidth="1"/>
    <col min="15376" max="15376" width="26.28515625" style="4" customWidth="1"/>
    <col min="15377" max="15377" width="60.28515625" style="4" bestFit="1" customWidth="1"/>
    <col min="15378" max="15616" width="10.7109375" style="4"/>
    <col min="15617" max="15617" width="18.7109375" style="4" customWidth="1"/>
    <col min="15618" max="15618" width="64.4257812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8.140625" style="4" customWidth="1"/>
    <col min="15629" max="15629" width="4.140625" style="4" customWidth="1"/>
    <col min="15630" max="15630" width="16.7109375" style="4" customWidth="1"/>
    <col min="15631" max="15631" width="46.28515625" style="4" customWidth="1"/>
    <col min="15632" max="15632" width="26.28515625" style="4" customWidth="1"/>
    <col min="15633" max="15633" width="60.28515625" style="4" bestFit="1" customWidth="1"/>
    <col min="15634" max="15872" width="10.7109375" style="4"/>
    <col min="15873" max="15873" width="18.7109375" style="4" customWidth="1"/>
    <col min="15874" max="15874" width="64.4257812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8.140625" style="4" customWidth="1"/>
    <col min="15885" max="15885" width="4.140625" style="4" customWidth="1"/>
    <col min="15886" max="15886" width="16.7109375" style="4" customWidth="1"/>
    <col min="15887" max="15887" width="46.28515625" style="4" customWidth="1"/>
    <col min="15888" max="15888" width="26.28515625" style="4" customWidth="1"/>
    <col min="15889" max="15889" width="60.28515625" style="4" bestFit="1" customWidth="1"/>
    <col min="15890" max="16128" width="10.7109375" style="4"/>
    <col min="16129" max="16129" width="18.7109375" style="4" customWidth="1"/>
    <col min="16130" max="16130" width="64.4257812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8.140625" style="4" customWidth="1"/>
    <col min="16141" max="16141" width="4.140625" style="4" customWidth="1"/>
    <col min="16142" max="16142" width="16.7109375" style="4" customWidth="1"/>
    <col min="16143" max="16143" width="46.28515625" style="4" customWidth="1"/>
    <col min="16144" max="16144" width="26.28515625" style="4" customWidth="1"/>
    <col min="16145" max="16145" width="60.28515625" style="4" bestFit="1" customWidth="1"/>
    <col min="16146" max="16384" width="10.7109375" style="4"/>
  </cols>
  <sheetData>
    <row r="1" spans="1:17" ht="23.25" customHeight="1" x14ac:dyDescent="0.2">
      <c r="A1" s="1" t="s">
        <v>569</v>
      </c>
      <c r="B1" s="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31"/>
    </row>
    <row r="2" spans="1:17" ht="21" customHeight="1" x14ac:dyDescent="0.2">
      <c r="A2" s="5" t="s">
        <v>570</v>
      </c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8"/>
      <c r="O2" s="131"/>
    </row>
    <row r="3" spans="1:17" ht="23.25" customHeight="1" x14ac:dyDescent="0.2">
      <c r="A3" s="246" t="s">
        <v>605</v>
      </c>
      <c r="B3" s="24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8"/>
      <c r="O3" s="131"/>
    </row>
    <row r="4" spans="1:17" ht="21" customHeight="1" thickBot="1" x14ac:dyDescent="0.25">
      <c r="A4" s="9" t="s">
        <v>606</v>
      </c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131"/>
    </row>
    <row r="5" spans="1:17" s="11" customFormat="1" ht="18" customHeight="1" thickTop="1" x14ac:dyDescent="0.2">
      <c r="A5" s="248" t="s">
        <v>573</v>
      </c>
      <c r="B5" s="250" t="s">
        <v>574</v>
      </c>
      <c r="C5" s="299" t="s">
        <v>575</v>
      </c>
      <c r="D5" s="300"/>
      <c r="E5" s="300"/>
      <c r="F5" s="300"/>
      <c r="G5" s="299" t="s">
        <v>576</v>
      </c>
      <c r="H5" s="300"/>
      <c r="I5" s="300"/>
      <c r="J5" s="300"/>
      <c r="K5" s="310" t="s">
        <v>577</v>
      </c>
      <c r="L5" s="301" t="s">
        <v>578</v>
      </c>
      <c r="M5" s="302" t="s">
        <v>604</v>
      </c>
      <c r="N5" s="302"/>
      <c r="O5" s="303"/>
      <c r="P5" s="306" t="s">
        <v>580</v>
      </c>
      <c r="Q5" s="308" t="s">
        <v>581</v>
      </c>
    </row>
    <row r="6" spans="1:17" s="11" customFormat="1" ht="33.75" customHeight="1" x14ac:dyDescent="0.2">
      <c r="A6" s="249"/>
      <c r="B6" s="251"/>
      <c r="C6" s="12">
        <v>1</v>
      </c>
      <c r="D6" s="13">
        <v>2</v>
      </c>
      <c r="E6" s="13">
        <v>3</v>
      </c>
      <c r="F6" s="13">
        <v>4</v>
      </c>
      <c r="G6" s="12" t="s">
        <v>582</v>
      </c>
      <c r="H6" s="13" t="s">
        <v>583</v>
      </c>
      <c r="I6" s="13" t="s">
        <v>584</v>
      </c>
      <c r="J6" s="13" t="s">
        <v>585</v>
      </c>
      <c r="K6" s="311"/>
      <c r="L6" s="288"/>
      <c r="M6" s="304"/>
      <c r="N6" s="304"/>
      <c r="O6" s="305"/>
      <c r="P6" s="307"/>
      <c r="Q6" s="309"/>
    </row>
    <row r="7" spans="1:17" s="17" customFormat="1" ht="12.75" customHeight="1" x14ac:dyDescent="0.25">
      <c r="A7" s="264" t="s">
        <v>347</v>
      </c>
      <c r="B7" s="265"/>
      <c r="C7" s="266"/>
      <c r="D7" s="267"/>
      <c r="E7" s="267"/>
      <c r="F7" s="267"/>
      <c r="G7" s="266"/>
      <c r="H7" s="267"/>
      <c r="I7" s="267"/>
      <c r="J7" s="267"/>
      <c r="K7" s="267"/>
      <c r="L7" s="268"/>
      <c r="M7" s="14"/>
      <c r="N7" s="266"/>
      <c r="O7" s="267"/>
      <c r="P7" s="267"/>
      <c r="Q7" s="122"/>
    </row>
    <row r="8" spans="1:17" s="17" customFormat="1" ht="12.75" customHeight="1" x14ac:dyDescent="0.2">
      <c r="A8" s="123" t="s">
        <v>348</v>
      </c>
      <c r="B8" s="18" t="s">
        <v>1</v>
      </c>
      <c r="C8" s="19" t="s">
        <v>586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587</v>
      </c>
      <c r="M8" s="24" t="s">
        <v>588</v>
      </c>
      <c r="N8" s="18" t="s">
        <v>3</v>
      </c>
      <c r="O8" s="18" t="s">
        <v>5</v>
      </c>
      <c r="P8" s="18" t="s">
        <v>349</v>
      </c>
      <c r="Q8" s="123" t="s">
        <v>2</v>
      </c>
    </row>
    <row r="9" spans="1:17" s="17" customFormat="1" ht="12.75" customHeight="1" x14ac:dyDescent="0.2">
      <c r="A9" s="236" t="s">
        <v>3</v>
      </c>
      <c r="B9" s="220" t="s">
        <v>5</v>
      </c>
      <c r="C9" s="19" t="s">
        <v>586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589</v>
      </c>
      <c r="M9" s="24" t="s">
        <v>588</v>
      </c>
      <c r="N9" s="123" t="s">
        <v>348</v>
      </c>
      <c r="O9" s="18" t="s">
        <v>1</v>
      </c>
      <c r="P9" s="18" t="s">
        <v>349</v>
      </c>
      <c r="Q9" s="123" t="s">
        <v>6</v>
      </c>
    </row>
    <row r="10" spans="1:17" s="17" customFormat="1" ht="12.75" customHeight="1" x14ac:dyDescent="0.2">
      <c r="A10" s="236" t="s">
        <v>350</v>
      </c>
      <c r="B10" s="220" t="s">
        <v>8</v>
      </c>
      <c r="C10" s="19" t="s">
        <v>586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589</v>
      </c>
      <c r="M10" s="27"/>
      <c r="N10" s="124"/>
      <c r="O10" s="29"/>
      <c r="P10" s="18" t="s">
        <v>170</v>
      </c>
      <c r="Q10" s="123" t="s">
        <v>9</v>
      </c>
    </row>
    <row r="11" spans="1:17" s="17" customFormat="1" ht="12.75" customHeight="1" x14ac:dyDescent="0.25">
      <c r="A11" s="269" t="s">
        <v>590</v>
      </c>
      <c r="B11" s="270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271">
        <f>SUM(C11:F11)</f>
        <v>7</v>
      </c>
      <c r="H11" s="272"/>
      <c r="I11" s="272"/>
      <c r="J11" s="272"/>
      <c r="K11" s="272"/>
      <c r="L11" s="273"/>
      <c r="M11" s="33"/>
      <c r="N11" s="274"/>
      <c r="O11" s="275"/>
      <c r="P11" s="275"/>
      <c r="Q11" s="125"/>
    </row>
    <row r="12" spans="1:17" s="17" customFormat="1" ht="12.75" customHeight="1" x14ac:dyDescent="0.25">
      <c r="A12" s="276" t="s">
        <v>591</v>
      </c>
      <c r="B12" s="277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278">
        <f>SUM(C12:F12)</f>
        <v>13</v>
      </c>
      <c r="H12" s="279"/>
      <c r="I12" s="279"/>
      <c r="J12" s="279"/>
      <c r="K12" s="279"/>
      <c r="L12" s="280"/>
      <c r="M12" s="38"/>
      <c r="N12" s="274"/>
      <c r="O12" s="275"/>
      <c r="P12" s="275"/>
      <c r="Q12" s="125"/>
    </row>
    <row r="13" spans="1:17" s="17" customFormat="1" ht="12.75" customHeight="1" x14ac:dyDescent="0.25">
      <c r="A13" s="281" t="s">
        <v>592</v>
      </c>
      <c r="B13" s="282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283">
        <f>SUM(C13:F13)</f>
        <v>1</v>
      </c>
      <c r="H13" s="284"/>
      <c r="I13" s="284"/>
      <c r="J13" s="284"/>
      <c r="K13" s="284"/>
      <c r="L13" s="285"/>
      <c r="M13" s="42"/>
      <c r="N13" s="274"/>
      <c r="O13" s="275"/>
      <c r="P13" s="275"/>
      <c r="Q13" s="125"/>
    </row>
    <row r="14" spans="1:17" s="17" customFormat="1" ht="12.75" customHeight="1" x14ac:dyDescent="0.25">
      <c r="A14" s="264" t="s">
        <v>351</v>
      </c>
      <c r="B14" s="265"/>
      <c r="C14" s="266"/>
      <c r="D14" s="267"/>
      <c r="E14" s="267"/>
      <c r="F14" s="267"/>
      <c r="G14" s="266"/>
      <c r="H14" s="267"/>
      <c r="I14" s="267"/>
      <c r="J14" s="267"/>
      <c r="K14" s="267"/>
      <c r="L14" s="268"/>
      <c r="M14" s="14"/>
      <c r="N14" s="266"/>
      <c r="O14" s="267"/>
      <c r="P14" s="267"/>
      <c r="Q14" s="122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586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587</v>
      </c>
      <c r="M15" s="27"/>
      <c r="N15" s="124"/>
      <c r="O15" s="29"/>
      <c r="P15" s="25" t="s">
        <v>13</v>
      </c>
      <c r="Q15" s="123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586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589</v>
      </c>
      <c r="M16" s="27"/>
      <c r="N16" s="124"/>
      <c r="O16" s="29"/>
      <c r="P16" s="25" t="s">
        <v>17</v>
      </c>
      <c r="Q16" s="123" t="s">
        <v>16</v>
      </c>
    </row>
    <row r="17" spans="1:17" s="17" customFormat="1" ht="12.75" customHeight="1" x14ac:dyDescent="0.2">
      <c r="A17" s="123" t="s">
        <v>352</v>
      </c>
      <c r="B17" s="45" t="s">
        <v>18</v>
      </c>
      <c r="C17" s="19" t="s">
        <v>586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587</v>
      </c>
      <c r="M17" s="27"/>
      <c r="N17" s="124"/>
      <c r="O17" s="29"/>
      <c r="P17" s="25" t="s">
        <v>20</v>
      </c>
      <c r="Q17" s="123" t="s">
        <v>19</v>
      </c>
    </row>
    <row r="18" spans="1:17" s="17" customFormat="1" ht="12.75" customHeight="1" x14ac:dyDescent="0.2">
      <c r="A18" s="123" t="s">
        <v>353</v>
      </c>
      <c r="B18" s="45" t="s">
        <v>354</v>
      </c>
      <c r="C18" s="19"/>
      <c r="D18" s="20" t="s">
        <v>586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587</v>
      </c>
      <c r="M18" s="27"/>
      <c r="N18" s="124"/>
      <c r="O18" s="29"/>
      <c r="P18" s="25" t="s">
        <v>21</v>
      </c>
      <c r="Q18" s="123" t="s">
        <v>355</v>
      </c>
    </row>
    <row r="19" spans="1:17" s="17" customFormat="1" ht="12.75" customHeight="1" x14ac:dyDescent="0.2">
      <c r="A19" s="123" t="s">
        <v>356</v>
      </c>
      <c r="B19" s="46" t="s">
        <v>22</v>
      </c>
      <c r="C19" s="19"/>
      <c r="D19" s="20"/>
      <c r="E19" s="20" t="s">
        <v>586</v>
      </c>
      <c r="F19" s="21"/>
      <c r="G19" s="19">
        <v>2</v>
      </c>
      <c r="H19" s="20"/>
      <c r="I19" s="20"/>
      <c r="J19" s="21"/>
      <c r="K19" s="23">
        <v>3</v>
      </c>
      <c r="L19" s="23" t="s">
        <v>587</v>
      </c>
      <c r="M19" s="27"/>
      <c r="N19" s="124"/>
      <c r="O19" s="29"/>
      <c r="P19" s="25" t="s">
        <v>24</v>
      </c>
      <c r="Q19" s="123" t="s">
        <v>23</v>
      </c>
    </row>
    <row r="20" spans="1:17" s="17" customFormat="1" ht="12.75" customHeight="1" x14ac:dyDescent="0.2">
      <c r="A20" s="123" t="s">
        <v>357</v>
      </c>
      <c r="B20" s="46" t="s">
        <v>25</v>
      </c>
      <c r="C20" s="19"/>
      <c r="D20" s="20" t="s">
        <v>586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589</v>
      </c>
      <c r="M20" s="27"/>
      <c r="N20" s="124"/>
      <c r="O20" s="29"/>
      <c r="P20" s="25" t="s">
        <v>27</v>
      </c>
      <c r="Q20" s="123" t="s">
        <v>26</v>
      </c>
    </row>
    <row r="21" spans="1:17" s="17" customFormat="1" ht="12.75" customHeight="1" x14ac:dyDescent="0.25">
      <c r="A21" s="269" t="s">
        <v>590</v>
      </c>
      <c r="B21" s="270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271">
        <f>SUM(C21:F21)</f>
        <v>11</v>
      </c>
      <c r="H21" s="272"/>
      <c r="I21" s="272"/>
      <c r="J21" s="272"/>
      <c r="K21" s="272"/>
      <c r="L21" s="273"/>
      <c r="M21" s="33"/>
      <c r="N21" s="274"/>
      <c r="O21" s="275"/>
      <c r="P21" s="275"/>
      <c r="Q21" s="125"/>
    </row>
    <row r="22" spans="1:17" s="17" customFormat="1" ht="12.75" customHeight="1" x14ac:dyDescent="0.25">
      <c r="A22" s="276" t="s">
        <v>591</v>
      </c>
      <c r="B22" s="277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278">
        <f>SUM(C22:F22)</f>
        <v>20</v>
      </c>
      <c r="H22" s="279"/>
      <c r="I22" s="279"/>
      <c r="J22" s="279"/>
      <c r="K22" s="279"/>
      <c r="L22" s="280"/>
      <c r="M22" s="38"/>
      <c r="N22" s="274"/>
      <c r="O22" s="275"/>
      <c r="P22" s="275"/>
      <c r="Q22" s="125"/>
    </row>
    <row r="23" spans="1:17" s="17" customFormat="1" ht="12.75" customHeight="1" x14ac:dyDescent="0.25">
      <c r="A23" s="281" t="s">
        <v>592</v>
      </c>
      <c r="B23" s="282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283">
        <f>SUM(C23:F23)</f>
        <v>4</v>
      </c>
      <c r="H23" s="284"/>
      <c r="I23" s="284"/>
      <c r="J23" s="284"/>
      <c r="K23" s="284"/>
      <c r="L23" s="285"/>
      <c r="M23" s="42"/>
      <c r="N23" s="274"/>
      <c r="O23" s="275"/>
      <c r="P23" s="275"/>
      <c r="Q23" s="125"/>
    </row>
    <row r="24" spans="1:17" s="17" customFormat="1" ht="12.75" customHeight="1" x14ac:dyDescent="0.25">
      <c r="A24" s="264" t="s">
        <v>607</v>
      </c>
      <c r="B24" s="265"/>
      <c r="C24" s="266"/>
      <c r="D24" s="267"/>
      <c r="E24" s="267"/>
      <c r="F24" s="267"/>
      <c r="G24" s="266"/>
      <c r="H24" s="267"/>
      <c r="I24" s="267"/>
      <c r="J24" s="267"/>
      <c r="K24" s="267"/>
      <c r="L24" s="268"/>
      <c r="M24" s="14"/>
      <c r="N24" s="266"/>
      <c r="O24" s="267"/>
      <c r="P24" s="268"/>
      <c r="Q24" s="122"/>
    </row>
    <row r="25" spans="1:17" s="17" customFormat="1" ht="12.75" customHeight="1" x14ac:dyDescent="0.25">
      <c r="A25" s="48" t="s">
        <v>594</v>
      </c>
      <c r="B25" s="49"/>
      <c r="C25" s="164"/>
      <c r="D25" s="165"/>
      <c r="E25" s="165"/>
      <c r="F25" s="165"/>
      <c r="G25" s="164"/>
      <c r="H25" s="165"/>
      <c r="I25" s="165"/>
      <c r="J25" s="165"/>
      <c r="K25" s="165"/>
      <c r="L25" s="60"/>
      <c r="M25" s="165"/>
      <c r="N25" s="166"/>
      <c r="O25" s="167"/>
      <c r="P25" s="168"/>
      <c r="Q25" s="122"/>
    </row>
    <row r="26" spans="1:17" s="17" customFormat="1" ht="12.75" customHeight="1" x14ac:dyDescent="0.2">
      <c r="A26" s="123" t="s">
        <v>403</v>
      </c>
      <c r="B26" s="45" t="s">
        <v>102</v>
      </c>
      <c r="C26" s="57" t="s">
        <v>586</v>
      </c>
      <c r="D26" s="58"/>
      <c r="E26" s="58"/>
      <c r="F26" s="58"/>
      <c r="G26" s="57">
        <v>4</v>
      </c>
      <c r="H26" s="58"/>
      <c r="I26" s="58"/>
      <c r="J26" s="59"/>
      <c r="K26" s="26">
        <v>6</v>
      </c>
      <c r="L26" s="23" t="s">
        <v>587</v>
      </c>
      <c r="M26" s="60"/>
      <c r="N26" s="128"/>
      <c r="O26" s="135"/>
      <c r="P26" s="136" t="s">
        <v>13</v>
      </c>
      <c r="Q26" s="123" t="s">
        <v>103</v>
      </c>
    </row>
    <row r="27" spans="1:17" s="17" customFormat="1" ht="12.75" customHeight="1" x14ac:dyDescent="0.2">
      <c r="A27" s="123" t="s">
        <v>404</v>
      </c>
      <c r="B27" s="45" t="s">
        <v>104</v>
      </c>
      <c r="C27" s="57" t="s">
        <v>586</v>
      </c>
      <c r="D27" s="58"/>
      <c r="E27" s="58"/>
      <c r="F27" s="58"/>
      <c r="G27" s="57">
        <v>3</v>
      </c>
      <c r="H27" s="58"/>
      <c r="I27" s="58"/>
      <c r="J27" s="59"/>
      <c r="K27" s="26">
        <v>4</v>
      </c>
      <c r="L27" s="23" t="s">
        <v>587</v>
      </c>
      <c r="M27" s="60"/>
      <c r="N27" s="128"/>
      <c r="O27" s="135"/>
      <c r="P27" s="136" t="s">
        <v>4</v>
      </c>
      <c r="Q27" s="123" t="s">
        <v>105</v>
      </c>
    </row>
    <row r="28" spans="1:17" s="17" customFormat="1" ht="12.75" customHeight="1" x14ac:dyDescent="0.2">
      <c r="A28" s="123" t="s">
        <v>106</v>
      </c>
      <c r="B28" s="45" t="s">
        <v>39</v>
      </c>
      <c r="C28" s="57"/>
      <c r="D28" s="58"/>
      <c r="E28" s="58" t="s">
        <v>586</v>
      </c>
      <c r="F28" s="58"/>
      <c r="G28" s="57"/>
      <c r="H28" s="58">
        <v>1</v>
      </c>
      <c r="I28" s="58"/>
      <c r="J28" s="59"/>
      <c r="K28" s="26">
        <v>4</v>
      </c>
      <c r="L28" s="23" t="s">
        <v>589</v>
      </c>
      <c r="M28" s="137" t="s">
        <v>7</v>
      </c>
      <c r="N28" s="126" t="s">
        <v>357</v>
      </c>
      <c r="O28" s="64" t="s">
        <v>25</v>
      </c>
      <c r="P28" s="18" t="s">
        <v>349</v>
      </c>
      <c r="Q28" s="123" t="s">
        <v>40</v>
      </c>
    </row>
    <row r="29" spans="1:17" s="17" customFormat="1" ht="12.75" customHeight="1" x14ac:dyDescent="0.25">
      <c r="A29" s="269" t="s">
        <v>590</v>
      </c>
      <c r="B29" s="270"/>
      <c r="C29" s="30">
        <f>SUMIF(C26:C28,"=x",$G26:$G28)+SUMIF(C26:C28,"=x",$H26:$H28)+SUMIF(C26:C28,"=x",$I26:$I28)</f>
        <v>7</v>
      </c>
      <c r="D29" s="31">
        <f>SUMIF(D26:D28,"=x",$G26:$G28)+SUMIF(D26:D28,"=x",$H26:$H28)+SUMIF(D26:D28,"=x",$I26:$I28)</f>
        <v>0</v>
      </c>
      <c r="E29" s="31">
        <f>SUMIF(E26:E28,"=x",$G26:$G28)+SUMIF(E26:E28,"=x",$H26:$H28)+SUMIF(E26:E28,"=x",$I26:$I28)</f>
        <v>1</v>
      </c>
      <c r="F29" s="31">
        <f>SUMIF(F26:F28,"=x",$G26:$G28)+SUMIF(F26:F28,"=x",$H26:$H28)+SUMIF(F26:F28,"=x",$I26:$I28)</f>
        <v>0</v>
      </c>
      <c r="G29" s="271">
        <f>SUM(C29:F29)</f>
        <v>8</v>
      </c>
      <c r="H29" s="272"/>
      <c r="I29" s="272"/>
      <c r="J29" s="272"/>
      <c r="K29" s="272"/>
      <c r="L29" s="273"/>
      <c r="M29" s="33"/>
      <c r="N29" s="274"/>
      <c r="O29" s="275"/>
      <c r="P29" s="312"/>
      <c r="Q29" s="125"/>
    </row>
    <row r="30" spans="1:17" s="17" customFormat="1" ht="12.75" customHeight="1" x14ac:dyDescent="0.25">
      <c r="A30" s="276" t="s">
        <v>591</v>
      </c>
      <c r="B30" s="277"/>
      <c r="C30" s="35">
        <f>SUMIF(C26:C28,"=x",$K26:$K28)</f>
        <v>10</v>
      </c>
      <c r="D30" s="36">
        <f>SUMIF(D26:D28,"=x",$K26:$K28)</f>
        <v>0</v>
      </c>
      <c r="E30" s="36">
        <f>SUMIF(E26:E28,"=x",$K26:$K28)</f>
        <v>4</v>
      </c>
      <c r="F30" s="36">
        <f>SUMIF(F26:F28,"=x",$K26:$K28)</f>
        <v>0</v>
      </c>
      <c r="G30" s="278">
        <f>SUM(C30:F30)</f>
        <v>14</v>
      </c>
      <c r="H30" s="279"/>
      <c r="I30" s="279"/>
      <c r="J30" s="279"/>
      <c r="K30" s="279"/>
      <c r="L30" s="280"/>
      <c r="M30" s="38"/>
      <c r="N30" s="274"/>
      <c r="O30" s="275"/>
      <c r="P30" s="312"/>
      <c r="Q30" s="125"/>
    </row>
    <row r="31" spans="1:17" s="17" customFormat="1" ht="12.75" customHeight="1" x14ac:dyDescent="0.25">
      <c r="A31" s="281" t="s">
        <v>592</v>
      </c>
      <c r="B31" s="282"/>
      <c r="C31" s="39">
        <v>2</v>
      </c>
      <c r="D31" s="40">
        <f>SUMPRODUCT(--(D26:D28="x"),--($L26:$L28="K"))</f>
        <v>0</v>
      </c>
      <c r="E31" s="40">
        <f>SUMPRODUCT(--(E26:E28="x"),--($L26:$L28="K"))</f>
        <v>0</v>
      </c>
      <c r="F31" s="41">
        <f>SUMPRODUCT(--(F$8:F$10="x"),--($L$8:$L$10="K"))</f>
        <v>0</v>
      </c>
      <c r="G31" s="283">
        <f>SUM(C31:F31)</f>
        <v>2</v>
      </c>
      <c r="H31" s="284"/>
      <c r="I31" s="284"/>
      <c r="J31" s="284"/>
      <c r="K31" s="284"/>
      <c r="L31" s="285"/>
      <c r="M31" s="42"/>
      <c r="N31" s="274"/>
      <c r="O31" s="275"/>
      <c r="P31" s="312"/>
      <c r="Q31" s="125"/>
    </row>
    <row r="32" spans="1:17" s="17" customFormat="1" ht="29.25" customHeight="1" x14ac:dyDescent="0.2">
      <c r="A32" s="48" t="s">
        <v>595</v>
      </c>
      <c r="B32" s="65"/>
      <c r="C32" s="291" t="s">
        <v>608</v>
      </c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139"/>
      <c r="Q32" s="140"/>
    </row>
    <row r="33" spans="1:18" s="17" customFormat="1" ht="12.75" customHeight="1" x14ac:dyDescent="0.2">
      <c r="A33" s="123" t="s">
        <v>405</v>
      </c>
      <c r="B33" s="45" t="s">
        <v>108</v>
      </c>
      <c r="C33" s="57"/>
      <c r="D33" s="58" t="s">
        <v>0</v>
      </c>
      <c r="E33" s="58"/>
      <c r="F33" s="127"/>
      <c r="G33" s="69">
        <v>2</v>
      </c>
      <c r="H33" s="58"/>
      <c r="I33" s="58"/>
      <c r="J33" s="59"/>
      <c r="K33" s="26">
        <v>3</v>
      </c>
      <c r="L33" s="23" t="s">
        <v>587</v>
      </c>
      <c r="M33" s="60"/>
      <c r="N33" s="128"/>
      <c r="O33" s="135"/>
      <c r="P33" s="136" t="s">
        <v>13</v>
      </c>
      <c r="Q33" s="123" t="s">
        <v>109</v>
      </c>
    </row>
    <row r="34" spans="1:18" s="17" customFormat="1" ht="12.75" customHeight="1" x14ac:dyDescent="0.2">
      <c r="A34" s="123" t="s">
        <v>406</v>
      </c>
      <c r="B34" s="45" t="s">
        <v>110</v>
      </c>
      <c r="C34" s="57"/>
      <c r="D34" s="58"/>
      <c r="E34" s="58" t="s">
        <v>0</v>
      </c>
      <c r="F34" s="127"/>
      <c r="G34" s="69"/>
      <c r="H34" s="58"/>
      <c r="I34" s="58">
        <v>4</v>
      </c>
      <c r="J34" s="59"/>
      <c r="K34" s="169">
        <v>9</v>
      </c>
      <c r="L34" s="23" t="s">
        <v>589</v>
      </c>
      <c r="M34" s="26" t="s">
        <v>597</v>
      </c>
      <c r="N34" s="170" t="s">
        <v>404</v>
      </c>
      <c r="O34" s="141" t="s">
        <v>104</v>
      </c>
      <c r="P34" s="136" t="s">
        <v>4</v>
      </c>
      <c r="Q34" s="123" t="s">
        <v>111</v>
      </c>
    </row>
    <row r="35" spans="1:18" s="17" customFormat="1" ht="12.75" customHeight="1" x14ac:dyDescent="0.2">
      <c r="A35" s="123" t="s">
        <v>407</v>
      </c>
      <c r="B35" s="45" t="s">
        <v>112</v>
      </c>
      <c r="C35" s="57"/>
      <c r="D35" s="58" t="s">
        <v>0</v>
      </c>
      <c r="E35" s="58"/>
      <c r="F35" s="127"/>
      <c r="G35" s="69"/>
      <c r="H35" s="58"/>
      <c r="I35" s="58">
        <v>4</v>
      </c>
      <c r="J35" s="59"/>
      <c r="K35" s="169">
        <v>9</v>
      </c>
      <c r="L35" s="23" t="s">
        <v>589</v>
      </c>
      <c r="M35" s="26" t="s">
        <v>597</v>
      </c>
      <c r="N35" s="170" t="s">
        <v>403</v>
      </c>
      <c r="O35" s="141" t="s">
        <v>102</v>
      </c>
      <c r="P35" s="143" t="s">
        <v>13</v>
      </c>
      <c r="Q35" s="123" t="s">
        <v>113</v>
      </c>
    </row>
    <row r="36" spans="1:18" s="17" customFormat="1" ht="12.75" customHeight="1" x14ac:dyDescent="0.2">
      <c r="A36" s="123" t="s">
        <v>408</v>
      </c>
      <c r="B36" s="45" t="s">
        <v>114</v>
      </c>
      <c r="C36" s="57"/>
      <c r="D36" s="58"/>
      <c r="E36" s="58" t="s">
        <v>0</v>
      </c>
      <c r="F36" s="127"/>
      <c r="G36" s="69">
        <v>2</v>
      </c>
      <c r="H36" s="58"/>
      <c r="I36" s="58"/>
      <c r="J36" s="59"/>
      <c r="K36" s="169">
        <v>3</v>
      </c>
      <c r="L36" s="23" t="s">
        <v>587</v>
      </c>
      <c r="M36" s="60"/>
      <c r="N36" s="128"/>
      <c r="O36" s="142"/>
      <c r="P36" s="136" t="s">
        <v>609</v>
      </c>
      <c r="Q36" s="123" t="s">
        <v>115</v>
      </c>
    </row>
    <row r="37" spans="1:18" s="17" customFormat="1" ht="12.75" customHeight="1" x14ac:dyDescent="0.2">
      <c r="A37" s="123" t="s">
        <v>409</v>
      </c>
      <c r="B37" s="45" t="s">
        <v>116</v>
      </c>
      <c r="C37" s="57"/>
      <c r="D37" s="58"/>
      <c r="E37" s="58" t="s">
        <v>0</v>
      </c>
      <c r="F37" s="127"/>
      <c r="G37" s="69">
        <v>2</v>
      </c>
      <c r="H37" s="58"/>
      <c r="I37" s="58"/>
      <c r="J37" s="59"/>
      <c r="K37" s="169">
        <v>3</v>
      </c>
      <c r="L37" s="23" t="s">
        <v>587</v>
      </c>
      <c r="M37" s="60"/>
      <c r="N37" s="128"/>
      <c r="O37" s="141"/>
      <c r="P37" s="136" t="s">
        <v>118</v>
      </c>
      <c r="Q37" s="123" t="s">
        <v>117</v>
      </c>
    </row>
    <row r="38" spans="1:18" s="17" customFormat="1" ht="12.75" customHeight="1" x14ac:dyDescent="0.2">
      <c r="A38" s="123" t="s">
        <v>410</v>
      </c>
      <c r="B38" s="45" t="s">
        <v>119</v>
      </c>
      <c r="C38" s="57"/>
      <c r="D38" s="58"/>
      <c r="E38" s="58" t="s">
        <v>0</v>
      </c>
      <c r="F38" s="127"/>
      <c r="G38" s="69">
        <v>2</v>
      </c>
      <c r="H38" s="58"/>
      <c r="I38" s="58"/>
      <c r="J38" s="59"/>
      <c r="K38" s="169">
        <v>3</v>
      </c>
      <c r="L38" s="23" t="s">
        <v>587</v>
      </c>
      <c r="M38" s="60"/>
      <c r="N38" s="128"/>
      <c r="O38" s="141"/>
      <c r="P38" s="143" t="s">
        <v>121</v>
      </c>
      <c r="Q38" s="123" t="s">
        <v>120</v>
      </c>
    </row>
    <row r="39" spans="1:18" ht="12.75" customHeight="1" x14ac:dyDescent="0.2">
      <c r="A39" s="78" t="s">
        <v>411</v>
      </c>
      <c r="B39" s="71" t="s">
        <v>122</v>
      </c>
      <c r="C39" s="12"/>
      <c r="D39" s="13"/>
      <c r="E39" s="58" t="s">
        <v>0</v>
      </c>
      <c r="F39" s="73"/>
      <c r="G39" s="72">
        <v>2</v>
      </c>
      <c r="H39" s="13"/>
      <c r="I39" s="13"/>
      <c r="J39" s="74"/>
      <c r="K39" s="147">
        <v>3</v>
      </c>
      <c r="L39" s="23" t="s">
        <v>587</v>
      </c>
      <c r="M39" s="80"/>
      <c r="N39" s="79"/>
      <c r="O39" s="144"/>
      <c r="P39" s="143" t="s">
        <v>121</v>
      </c>
      <c r="Q39" s="123" t="s">
        <v>421</v>
      </c>
    </row>
    <row r="40" spans="1:18" ht="12.75" customHeight="1" x14ac:dyDescent="0.2">
      <c r="A40" s="78" t="s">
        <v>412</v>
      </c>
      <c r="B40" s="71" t="s">
        <v>124</v>
      </c>
      <c r="C40" s="12"/>
      <c r="D40" s="58" t="s">
        <v>0</v>
      </c>
      <c r="E40" s="13"/>
      <c r="F40" s="73"/>
      <c r="G40" s="72">
        <v>2</v>
      </c>
      <c r="H40" s="13"/>
      <c r="I40" s="13"/>
      <c r="J40" s="74"/>
      <c r="K40" s="147">
        <v>3</v>
      </c>
      <c r="L40" s="23" t="s">
        <v>587</v>
      </c>
      <c r="M40" s="80"/>
      <c r="N40" s="79"/>
      <c r="O40" s="144"/>
      <c r="P40" s="146" t="s">
        <v>422</v>
      </c>
      <c r="Q40" s="79" t="s">
        <v>420</v>
      </c>
    </row>
    <row r="41" spans="1:18" ht="12.75" customHeight="1" x14ac:dyDescent="0.2">
      <c r="A41" s="78" t="s">
        <v>413</v>
      </c>
      <c r="B41" s="71" t="s">
        <v>423</v>
      </c>
      <c r="C41" s="12"/>
      <c r="D41" s="13"/>
      <c r="E41" s="58" t="s">
        <v>0</v>
      </c>
      <c r="F41" s="73"/>
      <c r="G41" s="72">
        <v>2</v>
      </c>
      <c r="H41" s="13"/>
      <c r="I41" s="13"/>
      <c r="J41" s="74"/>
      <c r="K41" s="147">
        <v>3</v>
      </c>
      <c r="L41" s="23" t="s">
        <v>587</v>
      </c>
      <c r="M41" s="145" t="s">
        <v>588</v>
      </c>
      <c r="N41" s="78" t="s">
        <v>414</v>
      </c>
      <c r="O41" s="71" t="s">
        <v>424</v>
      </c>
      <c r="P41" s="146" t="s">
        <v>125</v>
      </c>
      <c r="Q41" s="79" t="s">
        <v>425</v>
      </c>
      <c r="R41" s="4" t="s">
        <v>610</v>
      </c>
    </row>
    <row r="42" spans="1:18" ht="12.75" customHeight="1" x14ac:dyDescent="0.2">
      <c r="A42" s="78" t="s">
        <v>414</v>
      </c>
      <c r="B42" s="71" t="s">
        <v>424</v>
      </c>
      <c r="C42" s="12"/>
      <c r="D42" s="13"/>
      <c r="E42" s="58" t="s">
        <v>0</v>
      </c>
      <c r="F42" s="73"/>
      <c r="G42" s="72"/>
      <c r="H42" s="13"/>
      <c r="I42" s="13">
        <v>2</v>
      </c>
      <c r="J42" s="74"/>
      <c r="K42" s="147">
        <v>6</v>
      </c>
      <c r="L42" s="23" t="s">
        <v>589</v>
      </c>
      <c r="M42" s="60" t="s">
        <v>588</v>
      </c>
      <c r="N42" s="78" t="s">
        <v>413</v>
      </c>
      <c r="O42" s="71" t="s">
        <v>423</v>
      </c>
      <c r="P42" s="146" t="s">
        <v>125</v>
      </c>
      <c r="Q42" s="79" t="s">
        <v>426</v>
      </c>
      <c r="R42" s="4" t="s">
        <v>610</v>
      </c>
    </row>
    <row r="43" spans="1:18" ht="12.75" customHeight="1" x14ac:dyDescent="0.2">
      <c r="A43" s="78" t="s">
        <v>415</v>
      </c>
      <c r="B43" s="71" t="s">
        <v>126</v>
      </c>
      <c r="C43" s="12"/>
      <c r="D43" s="58" t="s">
        <v>0</v>
      </c>
      <c r="E43" s="13"/>
      <c r="F43" s="73"/>
      <c r="G43" s="72"/>
      <c r="H43" s="13"/>
      <c r="I43" s="13">
        <v>4</v>
      </c>
      <c r="J43" s="74"/>
      <c r="K43" s="147">
        <v>8</v>
      </c>
      <c r="L43" s="23" t="s">
        <v>589</v>
      </c>
      <c r="M43" s="26"/>
      <c r="N43" s="79"/>
      <c r="O43" s="144"/>
      <c r="P43" s="146" t="s">
        <v>107</v>
      </c>
      <c r="Q43" s="79" t="s">
        <v>127</v>
      </c>
    </row>
    <row r="44" spans="1:18" ht="12.75" customHeight="1" x14ac:dyDescent="0.2">
      <c r="A44" s="78" t="s">
        <v>416</v>
      </c>
      <c r="B44" s="71" t="s">
        <v>427</v>
      </c>
      <c r="C44" s="12"/>
      <c r="D44" s="58" t="s">
        <v>0</v>
      </c>
      <c r="E44" s="13"/>
      <c r="F44" s="73"/>
      <c r="G44" s="72">
        <v>2</v>
      </c>
      <c r="H44" s="13"/>
      <c r="I44" s="13"/>
      <c r="J44" s="74"/>
      <c r="K44" s="147">
        <v>3</v>
      </c>
      <c r="L44" s="23" t="s">
        <v>587</v>
      </c>
      <c r="M44" s="80"/>
      <c r="N44" s="79"/>
      <c r="O44" s="144"/>
      <c r="P44" s="146" t="s">
        <v>125</v>
      </c>
      <c r="Q44" s="123" t="s">
        <v>429</v>
      </c>
    </row>
    <row r="45" spans="1:18" ht="12.75" customHeight="1" x14ac:dyDescent="0.2">
      <c r="A45" s="78" t="s">
        <v>417</v>
      </c>
      <c r="B45" s="71" t="s">
        <v>428</v>
      </c>
      <c r="C45" s="12"/>
      <c r="D45" s="58" t="s">
        <v>0</v>
      </c>
      <c r="E45" s="13"/>
      <c r="F45" s="73"/>
      <c r="G45" s="72"/>
      <c r="H45" s="13"/>
      <c r="I45" s="13">
        <v>4</v>
      </c>
      <c r="J45" s="74"/>
      <c r="K45" s="147">
        <v>8</v>
      </c>
      <c r="L45" s="23" t="s">
        <v>589</v>
      </c>
      <c r="M45" s="26"/>
      <c r="N45" s="79"/>
      <c r="O45" s="144"/>
      <c r="P45" s="146" t="s">
        <v>125</v>
      </c>
      <c r="Q45" s="123" t="s">
        <v>430</v>
      </c>
      <c r="R45" s="4" t="s">
        <v>610</v>
      </c>
    </row>
    <row r="46" spans="1:18" ht="12.75" customHeight="1" x14ac:dyDescent="0.2">
      <c r="A46" s="78" t="s">
        <v>418</v>
      </c>
      <c r="B46" s="71" t="s">
        <v>128</v>
      </c>
      <c r="C46" s="12"/>
      <c r="D46" s="13"/>
      <c r="E46" s="58" t="s">
        <v>0</v>
      </c>
      <c r="F46" s="73"/>
      <c r="G46" s="72">
        <v>2</v>
      </c>
      <c r="H46" s="13"/>
      <c r="I46" s="13"/>
      <c r="J46" s="74"/>
      <c r="K46" s="147">
        <v>3</v>
      </c>
      <c r="L46" s="23" t="s">
        <v>587</v>
      </c>
      <c r="M46" s="80" t="s">
        <v>597</v>
      </c>
      <c r="N46" s="170" t="s">
        <v>404</v>
      </c>
      <c r="O46" s="129" t="s">
        <v>104</v>
      </c>
      <c r="P46" s="146" t="s">
        <v>123</v>
      </c>
      <c r="Q46" s="79" t="s">
        <v>129</v>
      </c>
    </row>
    <row r="47" spans="1:18" ht="12.75" customHeight="1" x14ac:dyDescent="0.2">
      <c r="A47" s="78" t="s">
        <v>419</v>
      </c>
      <c r="B47" s="71" t="s">
        <v>130</v>
      </c>
      <c r="C47" s="12"/>
      <c r="D47" s="13"/>
      <c r="E47" s="13"/>
      <c r="F47" s="127" t="s">
        <v>0</v>
      </c>
      <c r="G47" s="72">
        <v>1</v>
      </c>
      <c r="H47" s="13"/>
      <c r="I47" s="13"/>
      <c r="J47" s="74"/>
      <c r="K47" s="147">
        <v>2</v>
      </c>
      <c r="L47" s="23" t="s">
        <v>587</v>
      </c>
      <c r="M47" s="80" t="s">
        <v>597</v>
      </c>
      <c r="N47" s="170" t="s">
        <v>404</v>
      </c>
      <c r="O47" s="129" t="s">
        <v>104</v>
      </c>
      <c r="P47" s="146" t="s">
        <v>123</v>
      </c>
      <c r="Q47" s="79" t="s">
        <v>131</v>
      </c>
    </row>
    <row r="48" spans="1:18" ht="12.75" customHeight="1" x14ac:dyDescent="0.2">
      <c r="A48" s="78" t="s">
        <v>132</v>
      </c>
      <c r="B48" s="71" t="s">
        <v>133</v>
      </c>
      <c r="C48" s="12"/>
      <c r="D48" s="13"/>
      <c r="E48" s="58" t="s">
        <v>0</v>
      </c>
      <c r="F48" s="73"/>
      <c r="G48" s="72"/>
      <c r="H48" s="13">
        <v>1</v>
      </c>
      <c r="I48" s="13"/>
      <c r="J48" s="74"/>
      <c r="K48" s="147">
        <v>2</v>
      </c>
      <c r="L48" s="23" t="s">
        <v>589</v>
      </c>
      <c r="M48" s="80" t="s">
        <v>597</v>
      </c>
      <c r="N48" s="170" t="s">
        <v>404</v>
      </c>
      <c r="O48" s="129" t="s">
        <v>104</v>
      </c>
      <c r="P48" s="146" t="s">
        <v>431</v>
      </c>
      <c r="Q48" s="79" t="s">
        <v>134</v>
      </c>
    </row>
    <row r="49" spans="1:17" ht="12.75" customHeight="1" x14ac:dyDescent="0.2">
      <c r="A49" s="78" t="s">
        <v>432</v>
      </c>
      <c r="B49" s="71" t="s">
        <v>135</v>
      </c>
      <c r="C49" s="12"/>
      <c r="D49" s="58" t="s">
        <v>0</v>
      </c>
      <c r="E49" s="13"/>
      <c r="F49" s="73"/>
      <c r="G49" s="72">
        <v>2</v>
      </c>
      <c r="H49" s="13"/>
      <c r="I49" s="13"/>
      <c r="J49" s="74"/>
      <c r="K49" s="147">
        <v>3</v>
      </c>
      <c r="L49" s="23" t="s">
        <v>587</v>
      </c>
      <c r="M49" s="80"/>
      <c r="N49" s="79"/>
      <c r="O49" s="144"/>
      <c r="P49" s="146" t="s">
        <v>609</v>
      </c>
      <c r="Q49" s="79" t="s">
        <v>136</v>
      </c>
    </row>
    <row r="50" spans="1:17" ht="12.75" customHeight="1" x14ac:dyDescent="0.2">
      <c r="A50" s="78" t="s">
        <v>137</v>
      </c>
      <c r="B50" s="71" t="s">
        <v>138</v>
      </c>
      <c r="C50" s="12"/>
      <c r="D50" s="58" t="s">
        <v>0</v>
      </c>
      <c r="E50" s="13"/>
      <c r="F50" s="73"/>
      <c r="G50" s="72"/>
      <c r="H50" s="13"/>
      <c r="I50" s="13">
        <v>2</v>
      </c>
      <c r="J50" s="74"/>
      <c r="K50" s="147">
        <v>4</v>
      </c>
      <c r="L50" s="23" t="s">
        <v>589</v>
      </c>
      <c r="M50" s="26" t="s">
        <v>597</v>
      </c>
      <c r="N50" s="170" t="s">
        <v>403</v>
      </c>
      <c r="O50" s="129" t="s">
        <v>102</v>
      </c>
      <c r="P50" s="146" t="s">
        <v>433</v>
      </c>
      <c r="Q50" s="79" t="s">
        <v>139</v>
      </c>
    </row>
    <row r="51" spans="1:17" ht="12.75" customHeight="1" x14ac:dyDescent="0.2">
      <c r="A51" s="78" t="s">
        <v>434</v>
      </c>
      <c r="B51" s="71" t="s">
        <v>435</v>
      </c>
      <c r="C51" s="12"/>
      <c r="D51" s="58" t="s">
        <v>0</v>
      </c>
      <c r="E51" s="13"/>
      <c r="F51" s="73"/>
      <c r="G51" s="72">
        <v>2</v>
      </c>
      <c r="H51" s="13"/>
      <c r="I51" s="13"/>
      <c r="J51" s="74"/>
      <c r="K51" s="147">
        <v>3</v>
      </c>
      <c r="L51" s="23" t="s">
        <v>587</v>
      </c>
      <c r="M51" s="26"/>
      <c r="N51" s="170"/>
      <c r="O51" s="171"/>
      <c r="P51" s="146" t="s">
        <v>433</v>
      </c>
      <c r="Q51" s="79" t="s">
        <v>436</v>
      </c>
    </row>
    <row r="52" spans="1:17" ht="12.75" customHeight="1" x14ac:dyDescent="0.2">
      <c r="A52" s="78" t="s">
        <v>437</v>
      </c>
      <c r="B52" s="71" t="s">
        <v>140</v>
      </c>
      <c r="C52" s="12"/>
      <c r="D52" s="13"/>
      <c r="E52" s="58" t="s">
        <v>0</v>
      </c>
      <c r="F52" s="73"/>
      <c r="G52" s="72">
        <v>2</v>
      </c>
      <c r="H52" s="13"/>
      <c r="I52" s="13"/>
      <c r="J52" s="74"/>
      <c r="K52" s="147">
        <v>3</v>
      </c>
      <c r="L52" s="23" t="s">
        <v>587</v>
      </c>
      <c r="M52" s="80"/>
      <c r="N52" s="79"/>
      <c r="O52" s="144"/>
      <c r="P52" s="146" t="s">
        <v>609</v>
      </c>
      <c r="Q52" s="79" t="s">
        <v>141</v>
      </c>
    </row>
    <row r="53" spans="1:17" ht="12.75" customHeight="1" x14ac:dyDescent="0.2">
      <c r="A53" s="78" t="s">
        <v>438</v>
      </c>
      <c r="B53" s="71" t="s">
        <v>142</v>
      </c>
      <c r="C53" s="57" t="s">
        <v>0</v>
      </c>
      <c r="D53" s="13"/>
      <c r="E53" s="13"/>
      <c r="F53" s="73"/>
      <c r="G53" s="72">
        <v>2</v>
      </c>
      <c r="H53" s="13"/>
      <c r="I53" s="13"/>
      <c r="J53" s="74"/>
      <c r="K53" s="147">
        <v>3</v>
      </c>
      <c r="L53" s="23" t="s">
        <v>587</v>
      </c>
      <c r="M53" s="80"/>
      <c r="N53" s="79"/>
      <c r="O53" s="144"/>
      <c r="P53" s="146" t="s">
        <v>144</v>
      </c>
      <c r="Q53" s="79" t="s">
        <v>143</v>
      </c>
    </row>
    <row r="54" spans="1:17" ht="12.75" customHeight="1" x14ac:dyDescent="0.2">
      <c r="A54" s="78" t="s">
        <v>439</v>
      </c>
      <c r="B54" s="71" t="s">
        <v>145</v>
      </c>
      <c r="C54" s="12"/>
      <c r="D54" s="58" t="s">
        <v>0</v>
      </c>
      <c r="E54" s="13"/>
      <c r="F54" s="73"/>
      <c r="G54" s="72">
        <v>2</v>
      </c>
      <c r="H54" s="13"/>
      <c r="I54" s="13"/>
      <c r="J54" s="74"/>
      <c r="K54" s="147">
        <v>3</v>
      </c>
      <c r="L54" s="23" t="s">
        <v>587</v>
      </c>
      <c r="M54" s="80"/>
      <c r="N54" s="79"/>
      <c r="O54" s="144"/>
      <c r="P54" s="146" t="s">
        <v>144</v>
      </c>
      <c r="Q54" s="79" t="s">
        <v>146</v>
      </c>
    </row>
    <row r="55" spans="1:17" ht="12.75" customHeight="1" x14ac:dyDescent="0.2">
      <c r="A55" s="78" t="s">
        <v>440</v>
      </c>
      <c r="B55" s="71" t="s">
        <v>147</v>
      </c>
      <c r="C55" s="12"/>
      <c r="D55" s="13"/>
      <c r="E55" s="58" t="s">
        <v>0</v>
      </c>
      <c r="F55" s="73"/>
      <c r="G55" s="72">
        <v>2</v>
      </c>
      <c r="H55" s="13"/>
      <c r="I55" s="13"/>
      <c r="J55" s="74"/>
      <c r="K55" s="147">
        <v>3</v>
      </c>
      <c r="L55" s="23" t="s">
        <v>587</v>
      </c>
      <c r="M55" s="80"/>
      <c r="N55" s="79"/>
      <c r="O55" s="144"/>
      <c r="P55" s="146" t="s">
        <v>107</v>
      </c>
      <c r="Q55" s="79" t="s">
        <v>148</v>
      </c>
    </row>
    <row r="56" spans="1:17" ht="12.75" customHeight="1" x14ac:dyDescent="0.2">
      <c r="A56" s="78" t="s">
        <v>441</v>
      </c>
      <c r="B56" s="71" t="s">
        <v>149</v>
      </c>
      <c r="C56" s="12"/>
      <c r="D56" s="13"/>
      <c r="E56" s="58" t="s">
        <v>0</v>
      </c>
      <c r="F56" s="73"/>
      <c r="G56" s="72">
        <v>2</v>
      </c>
      <c r="H56" s="13"/>
      <c r="I56" s="13"/>
      <c r="J56" s="74"/>
      <c r="K56" s="147">
        <v>3</v>
      </c>
      <c r="L56" s="23" t="s">
        <v>587</v>
      </c>
      <c r="M56" s="80"/>
      <c r="N56" s="79"/>
      <c r="O56" s="144"/>
      <c r="P56" s="146" t="s">
        <v>107</v>
      </c>
      <c r="Q56" s="79" t="s">
        <v>150</v>
      </c>
    </row>
    <row r="57" spans="1:17" ht="12.75" customHeight="1" x14ac:dyDescent="0.2">
      <c r="A57" s="78" t="s">
        <v>442</v>
      </c>
      <c r="B57" s="71" t="s">
        <v>151</v>
      </c>
      <c r="C57" s="12"/>
      <c r="D57" s="58" t="s">
        <v>0</v>
      </c>
      <c r="E57" s="13"/>
      <c r="F57" s="73"/>
      <c r="G57" s="72">
        <v>3</v>
      </c>
      <c r="H57" s="13"/>
      <c r="I57" s="13"/>
      <c r="J57" s="74"/>
      <c r="K57" s="147">
        <v>5</v>
      </c>
      <c r="L57" s="23" t="s">
        <v>587</v>
      </c>
      <c r="M57" s="80"/>
      <c r="N57" s="79"/>
      <c r="O57" s="144"/>
      <c r="P57" s="146" t="s">
        <v>636</v>
      </c>
      <c r="Q57" s="79" t="s">
        <v>446</v>
      </c>
    </row>
    <row r="58" spans="1:17" ht="12.75" customHeight="1" x14ac:dyDescent="0.2">
      <c r="A58" s="78" t="s">
        <v>443</v>
      </c>
      <c r="B58" s="71" t="s">
        <v>152</v>
      </c>
      <c r="C58" s="12"/>
      <c r="D58" s="58" t="s">
        <v>0</v>
      </c>
      <c r="E58" s="13"/>
      <c r="F58" s="73"/>
      <c r="G58" s="72">
        <v>2</v>
      </c>
      <c r="H58" s="13"/>
      <c r="I58" s="13"/>
      <c r="J58" s="74"/>
      <c r="K58" s="147">
        <v>3</v>
      </c>
      <c r="L58" s="23" t="s">
        <v>587</v>
      </c>
      <c r="M58" s="80" t="s">
        <v>597</v>
      </c>
      <c r="N58" s="170" t="s">
        <v>404</v>
      </c>
      <c r="O58" s="129" t="s">
        <v>104</v>
      </c>
      <c r="P58" s="146" t="s">
        <v>447</v>
      </c>
      <c r="Q58" s="79" t="s">
        <v>153</v>
      </c>
    </row>
    <row r="59" spans="1:17" ht="12.75" customHeight="1" x14ac:dyDescent="0.2">
      <c r="A59" s="78" t="s">
        <v>444</v>
      </c>
      <c r="B59" s="71" t="s">
        <v>154</v>
      </c>
      <c r="C59" s="12"/>
      <c r="D59" s="58" t="s">
        <v>0</v>
      </c>
      <c r="E59" s="13"/>
      <c r="F59" s="73"/>
      <c r="G59" s="72">
        <v>2</v>
      </c>
      <c r="H59" s="13"/>
      <c r="I59" s="13"/>
      <c r="J59" s="74"/>
      <c r="K59" s="147">
        <v>3</v>
      </c>
      <c r="L59" s="23" t="s">
        <v>587</v>
      </c>
      <c r="M59" s="80" t="s">
        <v>597</v>
      </c>
      <c r="N59" s="170" t="s">
        <v>404</v>
      </c>
      <c r="O59" s="129" t="s">
        <v>104</v>
      </c>
      <c r="P59" s="146" t="s">
        <v>4</v>
      </c>
      <c r="Q59" s="79" t="s">
        <v>155</v>
      </c>
    </row>
    <row r="60" spans="1:17" ht="12.75" customHeight="1" x14ac:dyDescent="0.2">
      <c r="A60" s="78" t="s">
        <v>445</v>
      </c>
      <c r="B60" s="71" t="s">
        <v>156</v>
      </c>
      <c r="C60" s="172"/>
      <c r="D60" s="13"/>
      <c r="E60" s="58" t="s">
        <v>0</v>
      </c>
      <c r="F60" s="73"/>
      <c r="G60" s="72">
        <v>2</v>
      </c>
      <c r="H60" s="13"/>
      <c r="I60" s="13"/>
      <c r="J60" s="74"/>
      <c r="K60" s="147">
        <v>3</v>
      </c>
      <c r="L60" s="23" t="s">
        <v>587</v>
      </c>
      <c r="M60" s="80"/>
      <c r="N60" s="79"/>
      <c r="O60" s="144"/>
      <c r="P60" s="146" t="s">
        <v>121</v>
      </c>
      <c r="Q60" s="79" t="s">
        <v>157</v>
      </c>
    </row>
    <row r="61" spans="1:17" ht="12.75" customHeight="1" x14ac:dyDescent="0.2">
      <c r="A61" s="78"/>
      <c r="B61" s="71" t="s">
        <v>401</v>
      </c>
      <c r="C61" s="12"/>
      <c r="D61" s="13"/>
      <c r="E61" s="13"/>
      <c r="F61" s="73"/>
      <c r="G61" s="72"/>
      <c r="H61" s="13"/>
      <c r="I61" s="13"/>
      <c r="J61" s="74"/>
      <c r="K61" s="80">
        <v>15</v>
      </c>
      <c r="L61" s="23"/>
      <c r="M61" s="80"/>
      <c r="N61" s="75"/>
      <c r="O61" s="75"/>
      <c r="P61" s="86" t="s">
        <v>27</v>
      </c>
      <c r="Q61" s="77" t="s">
        <v>402</v>
      </c>
    </row>
    <row r="62" spans="1:17" ht="12.75" customHeight="1" x14ac:dyDescent="0.2">
      <c r="A62" s="269" t="s">
        <v>590</v>
      </c>
      <c r="B62" s="270"/>
      <c r="C62" s="30"/>
      <c r="D62" s="31"/>
      <c r="E62" s="31"/>
      <c r="F62" s="31"/>
      <c r="G62" s="271">
        <f>SUM(C62:F62)</f>
        <v>0</v>
      </c>
      <c r="H62" s="272"/>
      <c r="I62" s="272"/>
      <c r="J62" s="272"/>
      <c r="K62" s="272"/>
      <c r="L62" s="273"/>
      <c r="M62" s="33"/>
      <c r="N62" s="274"/>
      <c r="O62" s="275"/>
      <c r="P62" s="275"/>
      <c r="Q62" s="125"/>
    </row>
    <row r="63" spans="1:17" ht="12.75" customHeight="1" x14ac:dyDescent="0.2">
      <c r="A63" s="276" t="s">
        <v>599</v>
      </c>
      <c r="B63" s="277"/>
      <c r="C63" s="35"/>
      <c r="D63" s="36">
        <v>20</v>
      </c>
      <c r="E63" s="36">
        <v>17</v>
      </c>
      <c r="F63" s="36">
        <f>SUMIF(F55:F61,"=x",$K55:$K61)</f>
        <v>0</v>
      </c>
      <c r="G63" s="278">
        <f>SUM(C63:F63)</f>
        <v>37</v>
      </c>
      <c r="H63" s="279"/>
      <c r="I63" s="279"/>
      <c r="J63" s="279"/>
      <c r="K63" s="279"/>
      <c r="L63" s="280"/>
      <c r="M63" s="38"/>
      <c r="N63" s="274"/>
      <c r="O63" s="275"/>
      <c r="P63" s="275"/>
      <c r="Q63" s="125"/>
    </row>
    <row r="64" spans="1:17" ht="12.75" customHeight="1" x14ac:dyDescent="0.2">
      <c r="A64" s="281" t="s">
        <v>592</v>
      </c>
      <c r="B64" s="282"/>
      <c r="C64" s="39">
        <f>COUNTIFS(C33:C61,"x",$L33:$L61,"K(5)")+COUNTIFS(C33:C61,"x",$L33:$L61,"AK")+COUNTIFS(C33:C61,"x",$L33:$L61,"BK")</f>
        <v>0</v>
      </c>
      <c r="D64" s="40">
        <f>COUNTIFS(D33:D61,"x",$L33:$L61,"K(5)")+COUNTIFS(D33:D61,"x",$L33:$L61,"AK")+COUNTIFS(D33:D61,"x",$L33:$L61,"BK")</f>
        <v>0</v>
      </c>
      <c r="E64" s="40">
        <f>COUNTIFS(E33:E61,"x",$L33:$L61,"K(5)")+COUNTIFS(E33:E61,"x",$L33:$L61,"AK")+COUNTIFS(E33:E61,"x",$L33:$L61,"BK")</f>
        <v>0</v>
      </c>
      <c r="F64" s="40">
        <f>COUNTIFS(F33:F61,"x",$L33:$L61,"K(5)")+COUNTIFS(F33:F61,"x",$L33:$L61,"AK")+COUNTIFS(F33:F61,"x",$L33:$L61,"BK")</f>
        <v>0</v>
      </c>
      <c r="G64" s="283">
        <f>SUM(C64:F64)</f>
        <v>0</v>
      </c>
      <c r="H64" s="284"/>
      <c r="I64" s="284"/>
      <c r="J64" s="284"/>
      <c r="K64" s="284"/>
      <c r="L64" s="285"/>
      <c r="M64" s="42"/>
      <c r="N64" s="274"/>
      <c r="O64" s="275"/>
      <c r="P64" s="275"/>
      <c r="Q64" s="125"/>
    </row>
    <row r="65" spans="1:17" s="17" customFormat="1" ht="12.75" customHeight="1" x14ac:dyDescent="0.25">
      <c r="A65" s="90" t="s">
        <v>600</v>
      </c>
      <c r="B65" s="91"/>
      <c r="C65" s="266"/>
      <c r="D65" s="267"/>
      <c r="E65" s="267"/>
      <c r="F65" s="267"/>
      <c r="G65" s="267"/>
      <c r="H65" s="267"/>
      <c r="I65" s="267"/>
      <c r="J65" s="267"/>
      <c r="K65" s="267"/>
      <c r="L65" s="268"/>
      <c r="M65" s="14"/>
      <c r="N65" s="267"/>
      <c r="O65" s="267"/>
      <c r="P65" s="267"/>
      <c r="Q65" s="130"/>
    </row>
    <row r="66" spans="1:17" s="17" customFormat="1" ht="12.75" customHeight="1" x14ac:dyDescent="0.25">
      <c r="A66" s="93"/>
      <c r="B66" s="94" t="s">
        <v>601</v>
      </c>
      <c r="C66" s="95"/>
      <c r="D66" s="96" t="s">
        <v>586</v>
      </c>
      <c r="E66" s="96"/>
      <c r="F66" s="97" t="s">
        <v>586</v>
      </c>
      <c r="G66" s="95"/>
      <c r="H66" s="58"/>
      <c r="I66" s="58"/>
      <c r="J66" s="59"/>
      <c r="K66" s="76"/>
      <c r="L66" s="26"/>
      <c r="M66" s="26"/>
      <c r="N66" s="85"/>
      <c r="O66" s="26"/>
      <c r="P66" s="98"/>
      <c r="Q66" s="123"/>
    </row>
    <row r="67" spans="1:17" s="17" customFormat="1" ht="12.75" customHeight="1" x14ac:dyDescent="0.25">
      <c r="A67" s="269" t="s">
        <v>590</v>
      </c>
      <c r="B67" s="270"/>
      <c r="C67" s="30">
        <f>SUMIF(C66:C66,"=x",$G66:$G66)+SUMIF(C66:C66,"=x",$H66:$H66)+SUMIF(C66:C66,"=x",$I66:$I66)</f>
        <v>0</v>
      </c>
      <c r="D67" s="31">
        <f>SUMIF(D66:D66,"=x",$G66:$G66)+SUMIF(D66:D66,"=x",$H66:$H66)+SUMIF(D66:D66,"=x",$I66:$I66)</f>
        <v>0</v>
      </c>
      <c r="E67" s="31">
        <f>SUMIF(E66:E66,"=x",$G66:$G66)+SUMIF(E66:E66,"=x",$H66:$H66)+SUMIF(E66:E66,"=x",$I66:$I66)</f>
        <v>0</v>
      </c>
      <c r="F67" s="31">
        <f>SUMIF(F66:F66,"=x",$G66:$G66)+SUMIF(F66:F66,"=x",$H66:$H66)+SUMIF(F66:F66,"=x",$I66:$I66)</f>
        <v>0</v>
      </c>
      <c r="G67" s="271">
        <f>SUM(C67:F67)</f>
        <v>0</v>
      </c>
      <c r="H67" s="272"/>
      <c r="I67" s="272"/>
      <c r="J67" s="272"/>
      <c r="K67" s="272"/>
      <c r="L67" s="273"/>
      <c r="M67" s="33"/>
      <c r="N67" s="274"/>
      <c r="O67" s="275"/>
      <c r="P67" s="275"/>
      <c r="Q67" s="125"/>
    </row>
    <row r="68" spans="1:17" s="17" customFormat="1" ht="12.75" customHeight="1" x14ac:dyDescent="0.25">
      <c r="A68" s="276" t="s">
        <v>599</v>
      </c>
      <c r="B68" s="277"/>
      <c r="C68" s="35"/>
      <c r="D68" s="36">
        <v>2</v>
      </c>
      <c r="E68" s="36"/>
      <c r="F68" s="36">
        <v>4</v>
      </c>
      <c r="G68" s="278">
        <f>SUM(C68:F68)</f>
        <v>6</v>
      </c>
      <c r="H68" s="279"/>
      <c r="I68" s="279"/>
      <c r="J68" s="279"/>
      <c r="K68" s="279"/>
      <c r="L68" s="280"/>
      <c r="M68" s="38"/>
      <c r="N68" s="274"/>
      <c r="O68" s="275"/>
      <c r="P68" s="275"/>
      <c r="Q68" s="125"/>
    </row>
    <row r="69" spans="1:17" s="17" customFormat="1" ht="12.75" customHeight="1" x14ac:dyDescent="0.25">
      <c r="A69" s="281" t="s">
        <v>592</v>
      </c>
      <c r="B69" s="282"/>
      <c r="C69" s="39">
        <f>COUNTIFS(C66:C66,"x",$L66:$L66,"K(5)")+COUNTIFS(C66:C66,"x",$L66:$L66,"AK")+COUNTIFS(C66:C66,"x",$L66:$L66,"BK")</f>
        <v>0</v>
      </c>
      <c r="D69" s="40">
        <f>COUNTIFS(D66:D66,"x",$L66:$L66,"K(5)")+COUNTIFS(D66:D66,"x",$L66:$L66,"AK")+COUNTIFS(D66:D66,"x",$L66:$L66,"BK")</f>
        <v>0</v>
      </c>
      <c r="E69" s="40">
        <f>COUNTIFS(E66:E66,"x",$L66:$L66,"K(5)")+COUNTIFS(E66:E66,"x",$L66:$L66,"AK")+COUNTIFS(E66:E66,"x",$L66:$L66,"BK")</f>
        <v>0</v>
      </c>
      <c r="F69" s="40">
        <f>COUNTIFS(F66:F66,"x",$L66:$L66,"K(5)")+COUNTIFS(F66:F66,"x",$L66:$L66,"AK")+COUNTIFS(F66:F66,"x",$L66:$L66,"BK")</f>
        <v>0</v>
      </c>
      <c r="G69" s="283">
        <f>SUM(C69:F69)</f>
        <v>0</v>
      </c>
      <c r="H69" s="284"/>
      <c r="I69" s="284"/>
      <c r="J69" s="284"/>
      <c r="K69" s="284"/>
      <c r="L69" s="285"/>
      <c r="M69" s="42"/>
      <c r="N69" s="274"/>
      <c r="O69" s="275"/>
      <c r="P69" s="275"/>
      <c r="Q69" s="125"/>
    </row>
    <row r="70" spans="1:17" s="17" customFormat="1" ht="12.75" customHeight="1" x14ac:dyDescent="0.25">
      <c r="A70" s="264" t="s">
        <v>602</v>
      </c>
      <c r="B70" s="265"/>
      <c r="C70" s="50"/>
      <c r="D70" s="14"/>
      <c r="E70" s="14"/>
      <c r="F70" s="14"/>
      <c r="G70" s="50"/>
      <c r="H70" s="14"/>
      <c r="I70" s="14"/>
      <c r="J70" s="14"/>
      <c r="K70" s="14"/>
      <c r="L70" s="51"/>
      <c r="M70" s="14"/>
      <c r="N70" s="15"/>
      <c r="O70" s="133"/>
      <c r="P70" s="134"/>
      <c r="Q70" s="130"/>
    </row>
    <row r="71" spans="1:17" s="17" customFormat="1" ht="12.75" customHeight="1" x14ac:dyDescent="0.2">
      <c r="A71" s="100" t="s">
        <v>28</v>
      </c>
      <c r="B71" s="94" t="s">
        <v>29</v>
      </c>
      <c r="C71" s="148"/>
      <c r="D71" s="149"/>
      <c r="E71" s="96" t="s">
        <v>586</v>
      </c>
      <c r="F71" s="97"/>
      <c r="G71" s="148"/>
      <c r="H71" s="58">
        <v>3</v>
      </c>
      <c r="I71" s="150"/>
      <c r="J71" s="151"/>
      <c r="K71" s="152">
        <v>5</v>
      </c>
      <c r="L71" s="23" t="s">
        <v>589</v>
      </c>
      <c r="M71" s="152"/>
      <c r="N71" s="123"/>
      <c r="O71" s="153"/>
      <c r="P71" s="86" t="s">
        <v>27</v>
      </c>
      <c r="Q71" s="123" t="s">
        <v>30</v>
      </c>
    </row>
    <row r="72" spans="1:17" s="17" customFormat="1" ht="12.75" customHeight="1" x14ac:dyDescent="0.2">
      <c r="A72" s="100" t="s">
        <v>31</v>
      </c>
      <c r="B72" s="94" t="s">
        <v>32</v>
      </c>
      <c r="C72" s="154"/>
      <c r="D72" s="155"/>
      <c r="E72" s="156"/>
      <c r="F72" s="157" t="s">
        <v>586</v>
      </c>
      <c r="G72" s="154"/>
      <c r="H72" s="158">
        <v>17</v>
      </c>
      <c r="I72" s="159"/>
      <c r="J72" s="160"/>
      <c r="K72" s="161">
        <v>25</v>
      </c>
      <c r="L72" s="23" t="s">
        <v>589</v>
      </c>
      <c r="M72" s="162" t="s">
        <v>7</v>
      </c>
      <c r="N72" s="112" t="s">
        <v>28</v>
      </c>
      <c r="O72" s="112" t="s">
        <v>29</v>
      </c>
      <c r="P72" s="86" t="s">
        <v>27</v>
      </c>
      <c r="Q72" s="123" t="s">
        <v>33</v>
      </c>
    </row>
    <row r="73" spans="1:17" s="17" customFormat="1" ht="12.75" customHeight="1" x14ac:dyDescent="0.25">
      <c r="A73" s="269" t="s">
        <v>590</v>
      </c>
      <c r="B73" s="270"/>
      <c r="C73" s="30">
        <f>SUMIF(C71:C72,"=x",$G71:$G72)+SUMIF(C71:C72,"=x",$H71:$H72)+SUMIF(C71:C72,"=x",$I71:$I72)</f>
        <v>0</v>
      </c>
      <c r="D73" s="31">
        <f>SUMIF(D71:D72,"=x",$G71:$G72)+SUMIF(D71:D72,"=x",$H71:$H72)+SUMIF(D71:D72,"=x",$I71:$I72)</f>
        <v>0</v>
      </c>
      <c r="E73" s="31">
        <f>SUMIF(E71:E72,"=x",$G71:$G72)+SUMIF(E71:E72,"=x",$H71:$H72)+SUMIF(E71:E72,"=x",$I71:$I72)</f>
        <v>3</v>
      </c>
      <c r="F73" s="32">
        <f>SUMIF(F71:F72,"=x",$G71:$G72)+SUMIF(F71:F72,"=x",$H71:$H72)+SUMIF(F71:F72,"=x",$I71:$I72)</f>
        <v>17</v>
      </c>
      <c r="G73" s="271">
        <f>SUM(C73:F73)</f>
        <v>20</v>
      </c>
      <c r="H73" s="272"/>
      <c r="I73" s="272"/>
      <c r="J73" s="272"/>
      <c r="K73" s="272"/>
      <c r="L73" s="273"/>
      <c r="M73" s="114"/>
      <c r="N73" s="275"/>
      <c r="O73" s="275"/>
      <c r="P73" s="275"/>
      <c r="Q73" s="125"/>
    </row>
    <row r="74" spans="1:17" s="17" customFormat="1" ht="12.75" customHeight="1" x14ac:dyDescent="0.25">
      <c r="A74" s="276" t="s">
        <v>591</v>
      </c>
      <c r="B74" s="277"/>
      <c r="C74" s="35">
        <f>SUMIF(C71:C72,"=x",$K71:$K72)</f>
        <v>0</v>
      </c>
      <c r="D74" s="36">
        <f>SUMIF(D71:D72,"=x",$K71:$K72)</f>
        <v>0</v>
      </c>
      <c r="E74" s="36">
        <f>SUMIF(E71:E72,"=x",$K71:$K72)</f>
        <v>5</v>
      </c>
      <c r="F74" s="37">
        <f>SUMIF(F71:F72,"=x",$K71:$K72)</f>
        <v>25</v>
      </c>
      <c r="G74" s="278">
        <f>SUM(C74:F74)</f>
        <v>30</v>
      </c>
      <c r="H74" s="279"/>
      <c r="I74" s="279"/>
      <c r="J74" s="279"/>
      <c r="K74" s="279"/>
      <c r="L74" s="280"/>
      <c r="M74" s="115"/>
      <c r="N74" s="275"/>
      <c r="O74" s="275"/>
      <c r="P74" s="275"/>
      <c r="Q74" s="125"/>
    </row>
    <row r="75" spans="1:17" s="17" customFormat="1" ht="12.75" customHeight="1" x14ac:dyDescent="0.25">
      <c r="A75" s="281" t="s">
        <v>592</v>
      </c>
      <c r="B75" s="282"/>
      <c r="C75" s="39">
        <f>COUNTIFS(C71:C72,"x",$L71:$L72,"K(5)")+COUNTIFS(C71:C72,"x",$L71:$L72,"AK")+COUNTIFS(C71:C72,"x",$L71:$L72,"BK")</f>
        <v>0</v>
      </c>
      <c r="D75" s="40">
        <f>COUNTIFS(D71:D72,"x",$L71:$L72,"K(5)")+COUNTIFS(D71:D72,"x",$L71:$L72,"AK")+COUNTIFS(D71:D72,"x",$L71:$L72,"BK")</f>
        <v>0</v>
      </c>
      <c r="E75" s="40">
        <f>COUNTIFS(E71:E72,"x",$L71:$L72,"K(5)")+COUNTIFS(E71:E72,"x",$L71:$L72,"AK")+COUNTIFS(E71:E72,"x",$L71:$L72,"BK")</f>
        <v>0</v>
      </c>
      <c r="F75" s="41">
        <f>COUNTIFS(F71:F72,"x",$L71:$L72,"K(5)")+COUNTIFS(F71:F72,"x",$L71:$L72,"AK")+COUNTIFS(F71:F72,"x",$L71:$L72,"BK")</f>
        <v>0</v>
      </c>
      <c r="G75" s="283">
        <f>SUM(C75:F75)</f>
        <v>0</v>
      </c>
      <c r="H75" s="284"/>
      <c r="I75" s="284"/>
      <c r="J75" s="284"/>
      <c r="K75" s="284"/>
      <c r="L75" s="285"/>
      <c r="M75" s="116"/>
      <c r="N75" s="275"/>
      <c r="O75" s="275"/>
      <c r="P75" s="275"/>
      <c r="Q75" s="125"/>
    </row>
    <row r="76" spans="1:17" s="17" customFormat="1" ht="12.75" customHeight="1" x14ac:dyDescent="0.25">
      <c r="A76" s="286" t="s">
        <v>603</v>
      </c>
      <c r="B76" s="287"/>
      <c r="C76" s="288"/>
      <c r="D76" s="289"/>
      <c r="E76" s="289"/>
      <c r="F76" s="290"/>
      <c r="G76" s="288"/>
      <c r="H76" s="289"/>
      <c r="I76" s="289"/>
      <c r="J76" s="289"/>
      <c r="K76" s="289"/>
      <c r="L76" s="290"/>
      <c r="M76" s="47"/>
      <c r="N76" s="267"/>
      <c r="O76" s="267"/>
      <c r="P76" s="267"/>
      <c r="Q76" s="122"/>
    </row>
    <row r="77" spans="1:17" s="17" customFormat="1" ht="12.75" customHeight="1" x14ac:dyDescent="0.25">
      <c r="A77" s="269" t="s">
        <v>590</v>
      </c>
      <c r="B77" s="270"/>
      <c r="C77" s="30"/>
      <c r="D77" s="31"/>
      <c r="E77" s="31"/>
      <c r="F77" s="31"/>
      <c r="G77" s="271">
        <f>SUM(C77:F77)</f>
        <v>0</v>
      </c>
      <c r="H77" s="293"/>
      <c r="I77" s="293"/>
      <c r="J77" s="293"/>
      <c r="K77" s="293"/>
      <c r="L77" s="294"/>
      <c r="M77" s="87"/>
      <c r="N77" s="275"/>
      <c r="O77" s="275"/>
      <c r="P77" s="275"/>
      <c r="Q77" s="125"/>
    </row>
    <row r="78" spans="1:17" s="17" customFormat="1" ht="12.75" customHeight="1" x14ac:dyDescent="0.25">
      <c r="A78" s="276" t="s">
        <v>591</v>
      </c>
      <c r="B78" s="277"/>
      <c r="C78" s="35">
        <f>SUMIF($A5:$A77,$A78,C5:C77)+SUMIF($A5:$A77,$A68,C5:C77)</f>
        <v>33</v>
      </c>
      <c r="D78" s="36">
        <f>SUMIF($A5:$A77,$A78,D5:D77)+SUMIF($A5:$A77,$A68,D5:D77)</f>
        <v>29</v>
      </c>
      <c r="E78" s="36">
        <f>SUMIF($A5:$A77,$A78,E5:E77)+SUMIF($A5:$A77,$A68,E5:E77)</f>
        <v>29</v>
      </c>
      <c r="F78" s="36">
        <f>SUMIF($A5:$A77,$A78,F5:F77)+SUMIF($A5:$A77,$A68,F5:F77)</f>
        <v>29</v>
      </c>
      <c r="G78" s="278">
        <f>SUM(C78:F78)</f>
        <v>120</v>
      </c>
      <c r="H78" s="295"/>
      <c r="I78" s="295"/>
      <c r="J78" s="295"/>
      <c r="K78" s="295"/>
      <c r="L78" s="296"/>
      <c r="M78" s="88"/>
      <c r="N78" s="275"/>
      <c r="O78" s="275"/>
      <c r="P78" s="275"/>
      <c r="Q78" s="125"/>
    </row>
    <row r="79" spans="1:17" s="17" customFormat="1" ht="12.75" customHeight="1" x14ac:dyDescent="0.25">
      <c r="A79" s="281" t="s">
        <v>592</v>
      </c>
      <c r="B79" s="282"/>
      <c r="C79" s="39"/>
      <c r="D79" s="40"/>
      <c r="E79" s="40"/>
      <c r="F79" s="40"/>
      <c r="G79" s="283">
        <f>SUM(C79:F79)</f>
        <v>0</v>
      </c>
      <c r="H79" s="297"/>
      <c r="I79" s="297"/>
      <c r="J79" s="297"/>
      <c r="K79" s="297"/>
      <c r="L79" s="298"/>
      <c r="M79" s="89"/>
      <c r="N79" s="275"/>
      <c r="O79" s="275"/>
      <c r="P79" s="275"/>
      <c r="Q79" s="125"/>
    </row>
    <row r="80" spans="1:17" s="17" customFormat="1" ht="15" customHeight="1" x14ac:dyDescent="0.2">
      <c r="A80" s="163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O80" s="163"/>
      <c r="P80" s="132"/>
    </row>
    <row r="81" spans="1:16" s="17" customFormat="1" ht="15" customHeight="1" x14ac:dyDescent="0.2">
      <c r="A81" s="244" t="s">
        <v>652</v>
      </c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O81" s="163"/>
      <c r="P81" s="132"/>
    </row>
    <row r="82" spans="1:16" s="17" customFormat="1" x14ac:dyDescent="0.2">
      <c r="A82" s="2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4"/>
      <c r="O82" s="163"/>
      <c r="P82" s="132"/>
    </row>
    <row r="83" spans="1:16" s="17" customFormat="1" x14ac:dyDescent="0.2">
      <c r="A83" s="237" t="s">
        <v>640</v>
      </c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4"/>
      <c r="O83" s="163"/>
      <c r="P83" s="132"/>
    </row>
    <row r="84" spans="1:16" s="17" customFormat="1" x14ac:dyDescent="0.2">
      <c r="A84" s="238" t="s">
        <v>641</v>
      </c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4"/>
      <c r="O84" s="163"/>
      <c r="P84" s="132"/>
    </row>
    <row r="85" spans="1:16" s="17" customFormat="1" x14ac:dyDescent="0.2">
      <c r="A85" s="238" t="s">
        <v>642</v>
      </c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4"/>
      <c r="O85" s="163"/>
      <c r="P85" s="132"/>
    </row>
    <row r="86" spans="1:16" s="17" customFormat="1" x14ac:dyDescent="0.2">
      <c r="A86" s="239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O86" s="163"/>
      <c r="P86" s="132"/>
    </row>
    <row r="87" spans="1:16" s="17" customFormat="1" x14ac:dyDescent="0.2">
      <c r="A87" s="240" t="s">
        <v>643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O87" s="163"/>
      <c r="P87" s="132"/>
    </row>
    <row r="88" spans="1:16" s="17" customFormat="1" x14ac:dyDescent="0.2">
      <c r="A88" s="241" t="s">
        <v>644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4"/>
      <c r="O88" s="163"/>
      <c r="P88" s="132"/>
    </row>
    <row r="89" spans="1:16" s="17" customFormat="1" x14ac:dyDescent="0.2">
      <c r="A89" s="242" t="s">
        <v>645</v>
      </c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4"/>
      <c r="O89" s="163"/>
      <c r="P89" s="132"/>
    </row>
    <row r="90" spans="1:16" s="17" customFormat="1" x14ac:dyDescent="0.2">
      <c r="A90" s="239" t="s">
        <v>646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O90" s="163"/>
      <c r="P90" s="132"/>
    </row>
    <row r="91" spans="1:16" s="17" customFormat="1" x14ac:dyDescent="0.25">
      <c r="A91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"/>
      <c r="O91" s="163"/>
      <c r="P91" s="132"/>
    </row>
    <row r="92" spans="1:16" s="17" customFormat="1" x14ac:dyDescent="0.2">
      <c r="A92" s="237" t="s">
        <v>575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63"/>
      <c r="P92" s="132"/>
    </row>
    <row r="93" spans="1:16" s="17" customFormat="1" x14ac:dyDescent="0.2">
      <c r="A93" s="243" t="s">
        <v>647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"/>
      <c r="O93" s="163"/>
      <c r="P93" s="132"/>
    </row>
    <row r="94" spans="1:16" s="17" customFormat="1" x14ac:dyDescent="0.2">
      <c r="A94" s="243" t="s">
        <v>648</v>
      </c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"/>
      <c r="O94" s="163"/>
      <c r="P94" s="132"/>
    </row>
    <row r="95" spans="1:16" s="17" customFormat="1" x14ac:dyDescent="0.2">
      <c r="A95" s="2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"/>
      <c r="O95" s="163"/>
      <c r="P95" s="132"/>
    </row>
    <row r="96" spans="1:16" s="17" customFormat="1" x14ac:dyDescent="0.2">
      <c r="A96" s="2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4"/>
      <c r="O96" s="163"/>
      <c r="P96" s="132"/>
    </row>
    <row r="97" spans="1:16" s="17" customFormat="1" x14ac:dyDescent="0.2">
      <c r="A97" s="2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4"/>
      <c r="O97" s="163"/>
      <c r="P97" s="132"/>
    </row>
    <row r="98" spans="1:16" s="17" customFormat="1" x14ac:dyDescent="0.2">
      <c r="A98" s="2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4"/>
      <c r="O98" s="163"/>
      <c r="P98" s="132"/>
    </row>
    <row r="99" spans="1:16" s="17" customFormat="1" x14ac:dyDescent="0.2">
      <c r="A99" s="2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4"/>
      <c r="O99" s="163"/>
      <c r="P99" s="132"/>
    </row>
    <row r="100" spans="1:16" s="17" customFormat="1" x14ac:dyDescent="0.2">
      <c r="A100" s="2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"/>
      <c r="O100" s="163"/>
      <c r="P100" s="132"/>
    </row>
    <row r="101" spans="1:16" s="17" customFormat="1" x14ac:dyDescent="0.2">
      <c r="A101" s="2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"/>
      <c r="O101" s="163"/>
      <c r="P101" s="132"/>
    </row>
    <row r="102" spans="1:16" s="17" customFormat="1" x14ac:dyDescent="0.2">
      <c r="A102" s="2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"/>
      <c r="O102" s="163"/>
      <c r="P102" s="132"/>
    </row>
    <row r="103" spans="1:16" s="17" customFormat="1" x14ac:dyDescent="0.2">
      <c r="A103" s="2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"/>
      <c r="O103" s="163"/>
      <c r="P103" s="132"/>
    </row>
    <row r="104" spans="1:16" s="17" customFormat="1" x14ac:dyDescent="0.2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"/>
      <c r="O104" s="163"/>
      <c r="P104" s="132"/>
    </row>
    <row r="105" spans="1:16" s="17" customFormat="1" x14ac:dyDescent="0.2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"/>
      <c r="O105" s="163"/>
      <c r="P105" s="132"/>
    </row>
    <row r="106" spans="1:16" s="17" customFormat="1" x14ac:dyDescent="0.2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"/>
      <c r="O106" s="163"/>
      <c r="P106" s="132"/>
    </row>
    <row r="107" spans="1:16" s="17" customFormat="1" x14ac:dyDescent="0.2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"/>
      <c r="O107" s="163"/>
      <c r="P107" s="132"/>
    </row>
    <row r="108" spans="1:16" s="17" customFormat="1" x14ac:dyDescent="0.2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"/>
      <c r="O108" s="163"/>
      <c r="P108" s="132"/>
    </row>
    <row r="109" spans="1:16" s="17" customFormat="1" x14ac:dyDescent="0.2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"/>
      <c r="O109" s="163"/>
      <c r="P109" s="132"/>
    </row>
    <row r="110" spans="1:16" s="17" customFormat="1" x14ac:dyDescent="0.2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"/>
      <c r="O110" s="163"/>
      <c r="P110" s="132"/>
    </row>
    <row r="111" spans="1:16" s="17" customFormat="1" x14ac:dyDescent="0.2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"/>
      <c r="O111" s="163"/>
      <c r="P111" s="132"/>
    </row>
    <row r="112" spans="1:16" s="17" customFormat="1" x14ac:dyDescent="0.2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"/>
      <c r="O112" s="163"/>
      <c r="P112" s="132"/>
    </row>
    <row r="113" spans="1:16" s="17" customFormat="1" x14ac:dyDescent="0.2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"/>
      <c r="O113" s="163"/>
      <c r="P113" s="132"/>
    </row>
    <row r="114" spans="1:16" s="119" customFormat="1" x14ac:dyDescent="0.2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"/>
      <c r="O114" s="163"/>
      <c r="P114" s="132"/>
    </row>
    <row r="115" spans="1:16" s="119" customFormat="1" x14ac:dyDescent="0.2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"/>
      <c r="O115" s="163"/>
      <c r="P115" s="132"/>
    </row>
    <row r="116" spans="1:16" s="119" customFormat="1" x14ac:dyDescent="0.2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"/>
      <c r="O116" s="163"/>
      <c r="P116" s="132"/>
    </row>
    <row r="117" spans="1:16" s="119" customFormat="1" x14ac:dyDescent="0.2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"/>
      <c r="O117" s="163"/>
      <c r="P117" s="132"/>
    </row>
    <row r="118" spans="1:16" s="17" customFormat="1" x14ac:dyDescent="0.2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"/>
      <c r="O118" s="163"/>
      <c r="P118" s="132"/>
    </row>
    <row r="119" spans="1:16" s="17" customFormat="1" x14ac:dyDescent="0.2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"/>
      <c r="O119" s="163"/>
      <c r="P119" s="132"/>
    </row>
    <row r="120" spans="1:16" s="17" customFormat="1" x14ac:dyDescent="0.2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"/>
      <c r="O120" s="163"/>
      <c r="P120" s="132"/>
    </row>
    <row r="121" spans="1:16" s="17" customFormat="1" x14ac:dyDescent="0.2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"/>
      <c r="O121" s="163"/>
      <c r="P121" s="132"/>
    </row>
    <row r="122" spans="1:16" s="17" customFormat="1" x14ac:dyDescent="0.2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"/>
      <c r="O122" s="163"/>
      <c r="P122" s="132"/>
    </row>
    <row r="123" spans="1:16" s="17" customFormat="1" x14ac:dyDescent="0.2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163"/>
      <c r="P123" s="132"/>
    </row>
    <row r="124" spans="1:16" s="119" customFormat="1" x14ac:dyDescent="0.2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"/>
      <c r="O124" s="163"/>
      <c r="P124" s="132"/>
    </row>
    <row r="125" spans="1:16" s="119" customFormat="1" x14ac:dyDescent="0.2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"/>
      <c r="O125" s="163"/>
      <c r="P125" s="132"/>
    </row>
    <row r="126" spans="1:16" s="119" customFormat="1" x14ac:dyDescent="0.2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"/>
      <c r="O126" s="163"/>
      <c r="P126" s="132"/>
    </row>
    <row r="127" spans="1:16" s="119" customFormat="1" x14ac:dyDescent="0.2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"/>
      <c r="O127" s="163"/>
      <c r="P127" s="132"/>
    </row>
    <row r="128" spans="1:16" s="119" customFormat="1" x14ac:dyDescent="0.2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"/>
      <c r="O128" s="163"/>
      <c r="P128" s="132"/>
    </row>
    <row r="129" spans="1:16" s="120" customFormat="1" x14ac:dyDescent="0.2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"/>
      <c r="O129" s="163"/>
      <c r="P129" s="132"/>
    </row>
    <row r="130" spans="1:16" s="121" customFormat="1" x14ac:dyDescent="0.2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"/>
      <c r="O130" s="163"/>
      <c r="P130" s="132"/>
    </row>
    <row r="131" spans="1:16" s="17" customFormat="1" x14ac:dyDescent="0.2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"/>
      <c r="O131" s="163"/>
      <c r="P131" s="132"/>
    </row>
    <row r="132" spans="1:16" s="17" customFormat="1" x14ac:dyDescent="0.2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"/>
      <c r="O132" s="163"/>
      <c r="P132" s="132"/>
    </row>
    <row r="133" spans="1:16" s="17" customFormat="1" x14ac:dyDescent="0.2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"/>
      <c r="O133" s="163"/>
      <c r="P133" s="132"/>
    </row>
    <row r="134" spans="1:16" s="119" customFormat="1" x14ac:dyDescent="0.2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"/>
      <c r="O134" s="163"/>
      <c r="P134" s="132"/>
    </row>
    <row r="135" spans="1:16" s="17" customFormat="1" x14ac:dyDescent="0.2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"/>
      <c r="O135" s="163"/>
      <c r="P135" s="132"/>
    </row>
    <row r="136" spans="1:16" s="17" customFormat="1" x14ac:dyDescent="0.2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"/>
      <c r="O136" s="163"/>
      <c r="P136" s="132"/>
    </row>
    <row r="137" spans="1:16" s="17" customFormat="1" x14ac:dyDescent="0.2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"/>
      <c r="O137" s="163"/>
      <c r="P137" s="132"/>
    </row>
    <row r="138" spans="1:16" s="17" customFormat="1" x14ac:dyDescent="0.2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"/>
      <c r="O138" s="163"/>
      <c r="P138" s="132"/>
    </row>
    <row r="139" spans="1:16" s="17" customFormat="1" x14ac:dyDescent="0.2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"/>
      <c r="O139" s="163"/>
      <c r="P139" s="132"/>
    </row>
    <row r="140" spans="1:16" s="17" customFormat="1" x14ac:dyDescent="0.2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"/>
      <c r="O140" s="163"/>
      <c r="P140" s="132"/>
    </row>
    <row r="141" spans="1:16" s="17" customFormat="1" x14ac:dyDescent="0.2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"/>
      <c r="O141" s="163"/>
      <c r="P141" s="132"/>
    </row>
    <row r="142" spans="1:16" s="17" customFormat="1" x14ac:dyDescent="0.2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"/>
      <c r="O142" s="163"/>
      <c r="P142" s="132"/>
    </row>
    <row r="143" spans="1:16" s="119" customFormat="1" x14ac:dyDescent="0.2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"/>
      <c r="O143" s="163"/>
      <c r="P143" s="132"/>
    </row>
    <row r="144" spans="1:16" s="119" customFormat="1" x14ac:dyDescent="0.2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"/>
      <c r="O144" s="163"/>
      <c r="P144" s="132"/>
    </row>
    <row r="145" spans="1:16" s="119" customFormat="1" x14ac:dyDescent="0.2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"/>
      <c r="O145" s="163"/>
      <c r="P145" s="132"/>
    </row>
    <row r="146" spans="1:16" s="119" customFormat="1" x14ac:dyDescent="0.2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"/>
      <c r="O146" s="163"/>
      <c r="P146" s="132"/>
    </row>
    <row r="147" spans="1:16" s="119" customFormat="1" x14ac:dyDescent="0.2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"/>
      <c r="O147" s="163"/>
      <c r="P147" s="132"/>
    </row>
    <row r="148" spans="1:16" s="17" customFormat="1" x14ac:dyDescent="0.2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"/>
      <c r="O148" s="163"/>
      <c r="P148" s="132"/>
    </row>
    <row r="149" spans="1:16" s="17" customFormat="1" x14ac:dyDescent="0.2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"/>
      <c r="O149" s="163"/>
      <c r="P149" s="132"/>
    </row>
    <row r="150" spans="1:16" s="17" customFormat="1" x14ac:dyDescent="0.2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"/>
      <c r="O150" s="163"/>
      <c r="P150" s="132"/>
    </row>
    <row r="151" spans="1:16" s="17" customFormat="1" x14ac:dyDescent="0.2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"/>
      <c r="O151" s="163"/>
      <c r="P151" s="132"/>
    </row>
    <row r="152" spans="1:16" s="17" customFormat="1" x14ac:dyDescent="0.2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"/>
      <c r="O152" s="163"/>
      <c r="P152" s="132"/>
    </row>
    <row r="153" spans="1:16" s="17" customFormat="1" x14ac:dyDescent="0.2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"/>
      <c r="O153" s="163"/>
      <c r="P153" s="132"/>
    </row>
    <row r="154" spans="1:16" s="17" customFormat="1" x14ac:dyDescent="0.2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"/>
      <c r="O154" s="163"/>
      <c r="P154" s="132"/>
    </row>
    <row r="155" spans="1:16" s="17" customFormat="1" x14ac:dyDescent="0.2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"/>
      <c r="O155" s="163"/>
      <c r="P155" s="132"/>
    </row>
    <row r="156" spans="1:16" s="17" customFormat="1" x14ac:dyDescent="0.2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"/>
      <c r="O156" s="163"/>
      <c r="P156" s="132"/>
    </row>
    <row r="157" spans="1:16" s="119" customFormat="1" x14ac:dyDescent="0.2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"/>
      <c r="O157" s="163"/>
      <c r="P157" s="132"/>
    </row>
    <row r="158" spans="1:16" s="119" customFormat="1" x14ac:dyDescent="0.2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"/>
      <c r="O158" s="163"/>
      <c r="P158" s="132"/>
    </row>
    <row r="159" spans="1:16" s="119" customFormat="1" x14ac:dyDescent="0.2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"/>
      <c r="O159" s="163"/>
      <c r="P159" s="132"/>
    </row>
    <row r="160" spans="1:16" s="17" customFormat="1" x14ac:dyDescent="0.2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"/>
      <c r="O160" s="163"/>
      <c r="P160" s="132"/>
    </row>
    <row r="161" spans="1:16" s="17" customFormat="1" x14ac:dyDescent="0.2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"/>
      <c r="O161" s="163"/>
      <c r="P161" s="132"/>
    </row>
    <row r="162" spans="1:16" s="17" customFormat="1" x14ac:dyDescent="0.2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"/>
      <c r="O162" s="163"/>
      <c r="P162" s="132"/>
    </row>
    <row r="163" spans="1:16" s="17" customFormat="1" x14ac:dyDescent="0.2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"/>
      <c r="O163" s="163"/>
      <c r="P163" s="132"/>
    </row>
    <row r="164" spans="1:16" s="17" customFormat="1" x14ac:dyDescent="0.2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"/>
      <c r="O164" s="163"/>
      <c r="P164" s="132"/>
    </row>
    <row r="165" spans="1:16" s="17" customFormat="1" x14ac:dyDescent="0.2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"/>
      <c r="O165" s="163"/>
      <c r="P165" s="132"/>
    </row>
    <row r="166" spans="1:16" s="17" customFormat="1" x14ac:dyDescent="0.2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"/>
      <c r="O166" s="163"/>
      <c r="P166" s="132"/>
    </row>
    <row r="167" spans="1:16" s="119" customFormat="1" x14ac:dyDescent="0.2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"/>
      <c r="O167" s="163"/>
      <c r="P167" s="132"/>
    </row>
    <row r="168" spans="1:16" s="17" customFormat="1" x14ac:dyDescent="0.2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"/>
      <c r="O168" s="163"/>
      <c r="P168" s="132"/>
    </row>
    <row r="169" spans="1:16" s="17" customFormat="1" x14ac:dyDescent="0.2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"/>
      <c r="O169" s="163"/>
      <c r="P169" s="132"/>
    </row>
    <row r="170" spans="1:16" s="17" customFormat="1" x14ac:dyDescent="0.2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"/>
      <c r="O170" s="163"/>
      <c r="P170" s="132"/>
    </row>
    <row r="171" spans="1:16" s="17" customFormat="1" x14ac:dyDescent="0.2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"/>
      <c r="O171" s="163"/>
      <c r="P171" s="132"/>
    </row>
    <row r="172" spans="1:16" s="17" customFormat="1" x14ac:dyDescent="0.2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"/>
      <c r="O172" s="163"/>
      <c r="P172" s="132"/>
    </row>
    <row r="173" spans="1:16" s="17" customFormat="1" x14ac:dyDescent="0.2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"/>
      <c r="O173" s="163"/>
      <c r="P173" s="132"/>
    </row>
    <row r="174" spans="1:16" s="17" customFormat="1" x14ac:dyDescent="0.2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"/>
      <c r="O174" s="163"/>
      <c r="P174" s="132"/>
    </row>
    <row r="175" spans="1:16" s="17" customFormat="1" x14ac:dyDescent="0.2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"/>
      <c r="O175" s="163"/>
      <c r="P175" s="132"/>
    </row>
    <row r="176" spans="1:16" s="17" customFormat="1" x14ac:dyDescent="0.2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"/>
      <c r="O176" s="163"/>
      <c r="P176" s="132"/>
    </row>
  </sheetData>
  <mergeCells count="93">
    <mergeCell ref="A78:B78"/>
    <mergeCell ref="G78:L78"/>
    <mergeCell ref="N78:P78"/>
    <mergeCell ref="A79:B79"/>
    <mergeCell ref="G79:L79"/>
    <mergeCell ref="N79:P79"/>
    <mergeCell ref="A76:B76"/>
    <mergeCell ref="C76:F76"/>
    <mergeCell ref="G76:L76"/>
    <mergeCell ref="N76:P76"/>
    <mergeCell ref="A77:B77"/>
    <mergeCell ref="G77:L77"/>
    <mergeCell ref="N77:P77"/>
    <mergeCell ref="A74:B74"/>
    <mergeCell ref="G74:L74"/>
    <mergeCell ref="N74:P74"/>
    <mergeCell ref="A75:B75"/>
    <mergeCell ref="G75:L75"/>
    <mergeCell ref="N75:P75"/>
    <mergeCell ref="A69:B69"/>
    <mergeCell ref="G69:L69"/>
    <mergeCell ref="N69:P69"/>
    <mergeCell ref="A70:B70"/>
    <mergeCell ref="A73:B73"/>
    <mergeCell ref="G73:L73"/>
    <mergeCell ref="N73:P73"/>
    <mergeCell ref="A68:B68"/>
    <mergeCell ref="G68:L68"/>
    <mergeCell ref="N68:P68"/>
    <mergeCell ref="A63:B63"/>
    <mergeCell ref="G63:L63"/>
    <mergeCell ref="N63:P63"/>
    <mergeCell ref="A64:B64"/>
    <mergeCell ref="G64:L64"/>
    <mergeCell ref="N64:P64"/>
    <mergeCell ref="C65:L65"/>
    <mergeCell ref="N65:P65"/>
    <mergeCell ref="A67:B67"/>
    <mergeCell ref="G67:L67"/>
    <mergeCell ref="N67:P67"/>
    <mergeCell ref="A31:B31"/>
    <mergeCell ref="G31:L31"/>
    <mergeCell ref="N31:P31"/>
    <mergeCell ref="C32:O32"/>
    <mergeCell ref="A62:B62"/>
    <mergeCell ref="G62:L62"/>
    <mergeCell ref="N62:P62"/>
    <mergeCell ref="A29:B29"/>
    <mergeCell ref="G29:L29"/>
    <mergeCell ref="N29:P29"/>
    <mergeCell ref="A30:B30"/>
    <mergeCell ref="G30:L30"/>
    <mergeCell ref="N30:P30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1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93"/>
  <sheetViews>
    <sheetView zoomScaleNormal="100" workbookViewId="0">
      <pane xSplit="2" ySplit="6" topLeftCell="C67" activePane="bottomRight" state="frozen"/>
      <selection activeCell="T66" sqref="T66"/>
      <selection pane="topRight" activeCell="T66" sqref="T66"/>
      <selection pane="bottomLeft" activeCell="T66" sqref="T66"/>
      <selection pane="bottomRight" activeCell="A90" sqref="A90"/>
    </sheetView>
  </sheetViews>
  <sheetFormatPr defaultColWidth="10.7109375" defaultRowHeight="15" x14ac:dyDescent="0.25"/>
  <cols>
    <col min="1" max="1" width="18.7109375" style="2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140625" style="4" customWidth="1"/>
    <col min="13" max="13" width="4.140625" style="4" customWidth="1"/>
    <col min="14" max="14" width="16.7109375" style="4" customWidth="1"/>
    <col min="15" max="15" width="37.85546875" style="173" customWidth="1"/>
    <col min="16" max="16" width="24.85546875" style="174" customWidth="1"/>
    <col min="17" max="17" width="52" style="4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140625" style="4" customWidth="1"/>
    <col min="269" max="269" width="4.140625" style="4" customWidth="1"/>
    <col min="270" max="270" width="16.7109375" style="4" customWidth="1"/>
    <col min="271" max="271" width="37.85546875" style="4" customWidth="1"/>
    <col min="272" max="272" width="24.85546875" style="4" customWidth="1"/>
    <col min="273" max="273" width="52" style="4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140625" style="4" customWidth="1"/>
    <col min="525" max="525" width="4.140625" style="4" customWidth="1"/>
    <col min="526" max="526" width="16.7109375" style="4" customWidth="1"/>
    <col min="527" max="527" width="37.85546875" style="4" customWidth="1"/>
    <col min="528" max="528" width="24.85546875" style="4" customWidth="1"/>
    <col min="529" max="529" width="52" style="4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140625" style="4" customWidth="1"/>
    <col min="781" max="781" width="4.140625" style="4" customWidth="1"/>
    <col min="782" max="782" width="16.7109375" style="4" customWidth="1"/>
    <col min="783" max="783" width="37.85546875" style="4" customWidth="1"/>
    <col min="784" max="784" width="24.85546875" style="4" customWidth="1"/>
    <col min="785" max="785" width="52" style="4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140625" style="4" customWidth="1"/>
    <col min="1037" max="1037" width="4.140625" style="4" customWidth="1"/>
    <col min="1038" max="1038" width="16.7109375" style="4" customWidth="1"/>
    <col min="1039" max="1039" width="37.85546875" style="4" customWidth="1"/>
    <col min="1040" max="1040" width="24.85546875" style="4" customWidth="1"/>
    <col min="1041" max="1041" width="52" style="4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140625" style="4" customWidth="1"/>
    <col min="1293" max="1293" width="4.140625" style="4" customWidth="1"/>
    <col min="1294" max="1294" width="16.7109375" style="4" customWidth="1"/>
    <col min="1295" max="1295" width="37.85546875" style="4" customWidth="1"/>
    <col min="1296" max="1296" width="24.85546875" style="4" customWidth="1"/>
    <col min="1297" max="1297" width="52" style="4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140625" style="4" customWidth="1"/>
    <col min="1549" max="1549" width="4.140625" style="4" customWidth="1"/>
    <col min="1550" max="1550" width="16.7109375" style="4" customWidth="1"/>
    <col min="1551" max="1551" width="37.85546875" style="4" customWidth="1"/>
    <col min="1552" max="1552" width="24.85546875" style="4" customWidth="1"/>
    <col min="1553" max="1553" width="52" style="4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140625" style="4" customWidth="1"/>
    <col min="1805" max="1805" width="4.140625" style="4" customWidth="1"/>
    <col min="1806" max="1806" width="16.7109375" style="4" customWidth="1"/>
    <col min="1807" max="1807" width="37.85546875" style="4" customWidth="1"/>
    <col min="1808" max="1808" width="24.85546875" style="4" customWidth="1"/>
    <col min="1809" max="1809" width="52" style="4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140625" style="4" customWidth="1"/>
    <col min="2061" max="2061" width="4.140625" style="4" customWidth="1"/>
    <col min="2062" max="2062" width="16.7109375" style="4" customWidth="1"/>
    <col min="2063" max="2063" width="37.85546875" style="4" customWidth="1"/>
    <col min="2064" max="2064" width="24.85546875" style="4" customWidth="1"/>
    <col min="2065" max="2065" width="52" style="4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140625" style="4" customWidth="1"/>
    <col min="2317" max="2317" width="4.140625" style="4" customWidth="1"/>
    <col min="2318" max="2318" width="16.7109375" style="4" customWidth="1"/>
    <col min="2319" max="2319" width="37.85546875" style="4" customWidth="1"/>
    <col min="2320" max="2320" width="24.85546875" style="4" customWidth="1"/>
    <col min="2321" max="2321" width="52" style="4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140625" style="4" customWidth="1"/>
    <col min="2573" max="2573" width="4.140625" style="4" customWidth="1"/>
    <col min="2574" max="2574" width="16.7109375" style="4" customWidth="1"/>
    <col min="2575" max="2575" width="37.85546875" style="4" customWidth="1"/>
    <col min="2576" max="2576" width="24.85546875" style="4" customWidth="1"/>
    <col min="2577" max="2577" width="52" style="4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140625" style="4" customWidth="1"/>
    <col min="2829" max="2829" width="4.140625" style="4" customWidth="1"/>
    <col min="2830" max="2830" width="16.7109375" style="4" customWidth="1"/>
    <col min="2831" max="2831" width="37.85546875" style="4" customWidth="1"/>
    <col min="2832" max="2832" width="24.85546875" style="4" customWidth="1"/>
    <col min="2833" max="2833" width="52" style="4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140625" style="4" customWidth="1"/>
    <col min="3085" max="3085" width="4.140625" style="4" customWidth="1"/>
    <col min="3086" max="3086" width="16.7109375" style="4" customWidth="1"/>
    <col min="3087" max="3087" width="37.85546875" style="4" customWidth="1"/>
    <col min="3088" max="3088" width="24.85546875" style="4" customWidth="1"/>
    <col min="3089" max="3089" width="52" style="4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140625" style="4" customWidth="1"/>
    <col min="3341" max="3341" width="4.140625" style="4" customWidth="1"/>
    <col min="3342" max="3342" width="16.7109375" style="4" customWidth="1"/>
    <col min="3343" max="3343" width="37.85546875" style="4" customWidth="1"/>
    <col min="3344" max="3344" width="24.85546875" style="4" customWidth="1"/>
    <col min="3345" max="3345" width="52" style="4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140625" style="4" customWidth="1"/>
    <col min="3597" max="3597" width="4.140625" style="4" customWidth="1"/>
    <col min="3598" max="3598" width="16.7109375" style="4" customWidth="1"/>
    <col min="3599" max="3599" width="37.85546875" style="4" customWidth="1"/>
    <col min="3600" max="3600" width="24.85546875" style="4" customWidth="1"/>
    <col min="3601" max="3601" width="52" style="4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140625" style="4" customWidth="1"/>
    <col min="3853" max="3853" width="4.140625" style="4" customWidth="1"/>
    <col min="3854" max="3854" width="16.7109375" style="4" customWidth="1"/>
    <col min="3855" max="3855" width="37.85546875" style="4" customWidth="1"/>
    <col min="3856" max="3856" width="24.85546875" style="4" customWidth="1"/>
    <col min="3857" max="3857" width="52" style="4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140625" style="4" customWidth="1"/>
    <col min="4109" max="4109" width="4.140625" style="4" customWidth="1"/>
    <col min="4110" max="4110" width="16.7109375" style="4" customWidth="1"/>
    <col min="4111" max="4111" width="37.85546875" style="4" customWidth="1"/>
    <col min="4112" max="4112" width="24.85546875" style="4" customWidth="1"/>
    <col min="4113" max="4113" width="52" style="4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140625" style="4" customWidth="1"/>
    <col min="4365" max="4365" width="4.140625" style="4" customWidth="1"/>
    <col min="4366" max="4366" width="16.7109375" style="4" customWidth="1"/>
    <col min="4367" max="4367" width="37.85546875" style="4" customWidth="1"/>
    <col min="4368" max="4368" width="24.85546875" style="4" customWidth="1"/>
    <col min="4369" max="4369" width="52" style="4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140625" style="4" customWidth="1"/>
    <col min="4621" max="4621" width="4.140625" style="4" customWidth="1"/>
    <col min="4622" max="4622" width="16.7109375" style="4" customWidth="1"/>
    <col min="4623" max="4623" width="37.85546875" style="4" customWidth="1"/>
    <col min="4624" max="4624" width="24.85546875" style="4" customWidth="1"/>
    <col min="4625" max="4625" width="52" style="4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140625" style="4" customWidth="1"/>
    <col min="4877" max="4877" width="4.140625" style="4" customWidth="1"/>
    <col min="4878" max="4878" width="16.7109375" style="4" customWidth="1"/>
    <col min="4879" max="4879" width="37.85546875" style="4" customWidth="1"/>
    <col min="4880" max="4880" width="24.85546875" style="4" customWidth="1"/>
    <col min="4881" max="4881" width="52" style="4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140625" style="4" customWidth="1"/>
    <col min="5133" max="5133" width="4.140625" style="4" customWidth="1"/>
    <col min="5134" max="5134" width="16.7109375" style="4" customWidth="1"/>
    <col min="5135" max="5135" width="37.85546875" style="4" customWidth="1"/>
    <col min="5136" max="5136" width="24.85546875" style="4" customWidth="1"/>
    <col min="5137" max="5137" width="52" style="4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140625" style="4" customWidth="1"/>
    <col min="5389" max="5389" width="4.140625" style="4" customWidth="1"/>
    <col min="5390" max="5390" width="16.7109375" style="4" customWidth="1"/>
    <col min="5391" max="5391" width="37.85546875" style="4" customWidth="1"/>
    <col min="5392" max="5392" width="24.85546875" style="4" customWidth="1"/>
    <col min="5393" max="5393" width="52" style="4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140625" style="4" customWidth="1"/>
    <col min="5645" max="5645" width="4.140625" style="4" customWidth="1"/>
    <col min="5646" max="5646" width="16.7109375" style="4" customWidth="1"/>
    <col min="5647" max="5647" width="37.85546875" style="4" customWidth="1"/>
    <col min="5648" max="5648" width="24.85546875" style="4" customWidth="1"/>
    <col min="5649" max="5649" width="52" style="4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140625" style="4" customWidth="1"/>
    <col min="5901" max="5901" width="4.140625" style="4" customWidth="1"/>
    <col min="5902" max="5902" width="16.7109375" style="4" customWidth="1"/>
    <col min="5903" max="5903" width="37.85546875" style="4" customWidth="1"/>
    <col min="5904" max="5904" width="24.85546875" style="4" customWidth="1"/>
    <col min="5905" max="5905" width="52" style="4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140625" style="4" customWidth="1"/>
    <col min="6157" max="6157" width="4.140625" style="4" customWidth="1"/>
    <col min="6158" max="6158" width="16.7109375" style="4" customWidth="1"/>
    <col min="6159" max="6159" width="37.85546875" style="4" customWidth="1"/>
    <col min="6160" max="6160" width="24.85546875" style="4" customWidth="1"/>
    <col min="6161" max="6161" width="52" style="4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140625" style="4" customWidth="1"/>
    <col min="6413" max="6413" width="4.140625" style="4" customWidth="1"/>
    <col min="6414" max="6414" width="16.7109375" style="4" customWidth="1"/>
    <col min="6415" max="6415" width="37.85546875" style="4" customWidth="1"/>
    <col min="6416" max="6416" width="24.85546875" style="4" customWidth="1"/>
    <col min="6417" max="6417" width="52" style="4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140625" style="4" customWidth="1"/>
    <col min="6669" max="6669" width="4.140625" style="4" customWidth="1"/>
    <col min="6670" max="6670" width="16.7109375" style="4" customWidth="1"/>
    <col min="6671" max="6671" width="37.85546875" style="4" customWidth="1"/>
    <col min="6672" max="6672" width="24.85546875" style="4" customWidth="1"/>
    <col min="6673" max="6673" width="52" style="4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140625" style="4" customWidth="1"/>
    <col min="6925" max="6925" width="4.140625" style="4" customWidth="1"/>
    <col min="6926" max="6926" width="16.7109375" style="4" customWidth="1"/>
    <col min="6927" max="6927" width="37.85546875" style="4" customWidth="1"/>
    <col min="6928" max="6928" width="24.85546875" style="4" customWidth="1"/>
    <col min="6929" max="6929" width="52" style="4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140625" style="4" customWidth="1"/>
    <col min="7181" max="7181" width="4.140625" style="4" customWidth="1"/>
    <col min="7182" max="7182" width="16.7109375" style="4" customWidth="1"/>
    <col min="7183" max="7183" width="37.85546875" style="4" customWidth="1"/>
    <col min="7184" max="7184" width="24.85546875" style="4" customWidth="1"/>
    <col min="7185" max="7185" width="52" style="4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140625" style="4" customWidth="1"/>
    <col min="7437" max="7437" width="4.140625" style="4" customWidth="1"/>
    <col min="7438" max="7438" width="16.7109375" style="4" customWidth="1"/>
    <col min="7439" max="7439" width="37.85546875" style="4" customWidth="1"/>
    <col min="7440" max="7440" width="24.85546875" style="4" customWidth="1"/>
    <col min="7441" max="7441" width="52" style="4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140625" style="4" customWidth="1"/>
    <col min="7693" max="7693" width="4.140625" style="4" customWidth="1"/>
    <col min="7694" max="7694" width="16.7109375" style="4" customWidth="1"/>
    <col min="7695" max="7695" width="37.85546875" style="4" customWidth="1"/>
    <col min="7696" max="7696" width="24.85546875" style="4" customWidth="1"/>
    <col min="7697" max="7697" width="52" style="4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140625" style="4" customWidth="1"/>
    <col min="7949" max="7949" width="4.140625" style="4" customWidth="1"/>
    <col min="7950" max="7950" width="16.7109375" style="4" customWidth="1"/>
    <col min="7951" max="7951" width="37.85546875" style="4" customWidth="1"/>
    <col min="7952" max="7952" width="24.85546875" style="4" customWidth="1"/>
    <col min="7953" max="7953" width="52" style="4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140625" style="4" customWidth="1"/>
    <col min="8205" max="8205" width="4.140625" style="4" customWidth="1"/>
    <col min="8206" max="8206" width="16.7109375" style="4" customWidth="1"/>
    <col min="8207" max="8207" width="37.85546875" style="4" customWidth="1"/>
    <col min="8208" max="8208" width="24.85546875" style="4" customWidth="1"/>
    <col min="8209" max="8209" width="52" style="4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140625" style="4" customWidth="1"/>
    <col min="8461" max="8461" width="4.140625" style="4" customWidth="1"/>
    <col min="8462" max="8462" width="16.7109375" style="4" customWidth="1"/>
    <col min="8463" max="8463" width="37.85546875" style="4" customWidth="1"/>
    <col min="8464" max="8464" width="24.85546875" style="4" customWidth="1"/>
    <col min="8465" max="8465" width="52" style="4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140625" style="4" customWidth="1"/>
    <col min="8717" max="8717" width="4.140625" style="4" customWidth="1"/>
    <col min="8718" max="8718" width="16.7109375" style="4" customWidth="1"/>
    <col min="8719" max="8719" width="37.85546875" style="4" customWidth="1"/>
    <col min="8720" max="8720" width="24.85546875" style="4" customWidth="1"/>
    <col min="8721" max="8721" width="52" style="4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140625" style="4" customWidth="1"/>
    <col min="8973" max="8973" width="4.140625" style="4" customWidth="1"/>
    <col min="8974" max="8974" width="16.7109375" style="4" customWidth="1"/>
    <col min="8975" max="8975" width="37.85546875" style="4" customWidth="1"/>
    <col min="8976" max="8976" width="24.85546875" style="4" customWidth="1"/>
    <col min="8977" max="8977" width="52" style="4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140625" style="4" customWidth="1"/>
    <col min="9229" max="9229" width="4.140625" style="4" customWidth="1"/>
    <col min="9230" max="9230" width="16.7109375" style="4" customWidth="1"/>
    <col min="9231" max="9231" width="37.85546875" style="4" customWidth="1"/>
    <col min="9232" max="9232" width="24.85546875" style="4" customWidth="1"/>
    <col min="9233" max="9233" width="52" style="4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140625" style="4" customWidth="1"/>
    <col min="9485" max="9485" width="4.140625" style="4" customWidth="1"/>
    <col min="9486" max="9486" width="16.7109375" style="4" customWidth="1"/>
    <col min="9487" max="9487" width="37.85546875" style="4" customWidth="1"/>
    <col min="9488" max="9488" width="24.85546875" style="4" customWidth="1"/>
    <col min="9489" max="9489" width="52" style="4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140625" style="4" customWidth="1"/>
    <col min="9741" max="9741" width="4.140625" style="4" customWidth="1"/>
    <col min="9742" max="9742" width="16.7109375" style="4" customWidth="1"/>
    <col min="9743" max="9743" width="37.85546875" style="4" customWidth="1"/>
    <col min="9744" max="9744" width="24.85546875" style="4" customWidth="1"/>
    <col min="9745" max="9745" width="52" style="4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140625" style="4" customWidth="1"/>
    <col min="9997" max="9997" width="4.140625" style="4" customWidth="1"/>
    <col min="9998" max="9998" width="16.7109375" style="4" customWidth="1"/>
    <col min="9999" max="9999" width="37.85546875" style="4" customWidth="1"/>
    <col min="10000" max="10000" width="24.85546875" style="4" customWidth="1"/>
    <col min="10001" max="10001" width="52" style="4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140625" style="4" customWidth="1"/>
    <col min="10253" max="10253" width="4.140625" style="4" customWidth="1"/>
    <col min="10254" max="10254" width="16.7109375" style="4" customWidth="1"/>
    <col min="10255" max="10255" width="37.85546875" style="4" customWidth="1"/>
    <col min="10256" max="10256" width="24.85546875" style="4" customWidth="1"/>
    <col min="10257" max="10257" width="52" style="4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140625" style="4" customWidth="1"/>
    <col min="10509" max="10509" width="4.140625" style="4" customWidth="1"/>
    <col min="10510" max="10510" width="16.7109375" style="4" customWidth="1"/>
    <col min="10511" max="10511" width="37.85546875" style="4" customWidth="1"/>
    <col min="10512" max="10512" width="24.85546875" style="4" customWidth="1"/>
    <col min="10513" max="10513" width="52" style="4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140625" style="4" customWidth="1"/>
    <col min="10765" max="10765" width="4.140625" style="4" customWidth="1"/>
    <col min="10766" max="10766" width="16.7109375" style="4" customWidth="1"/>
    <col min="10767" max="10767" width="37.85546875" style="4" customWidth="1"/>
    <col min="10768" max="10768" width="24.85546875" style="4" customWidth="1"/>
    <col min="10769" max="10769" width="52" style="4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140625" style="4" customWidth="1"/>
    <col min="11021" max="11021" width="4.140625" style="4" customWidth="1"/>
    <col min="11022" max="11022" width="16.7109375" style="4" customWidth="1"/>
    <col min="11023" max="11023" width="37.85546875" style="4" customWidth="1"/>
    <col min="11024" max="11024" width="24.85546875" style="4" customWidth="1"/>
    <col min="11025" max="11025" width="52" style="4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140625" style="4" customWidth="1"/>
    <col min="11277" max="11277" width="4.140625" style="4" customWidth="1"/>
    <col min="11278" max="11278" width="16.7109375" style="4" customWidth="1"/>
    <col min="11279" max="11279" width="37.85546875" style="4" customWidth="1"/>
    <col min="11280" max="11280" width="24.85546875" style="4" customWidth="1"/>
    <col min="11281" max="11281" width="52" style="4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140625" style="4" customWidth="1"/>
    <col min="11533" max="11533" width="4.140625" style="4" customWidth="1"/>
    <col min="11534" max="11534" width="16.7109375" style="4" customWidth="1"/>
    <col min="11535" max="11535" width="37.85546875" style="4" customWidth="1"/>
    <col min="11536" max="11536" width="24.85546875" style="4" customWidth="1"/>
    <col min="11537" max="11537" width="52" style="4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140625" style="4" customWidth="1"/>
    <col min="11789" max="11789" width="4.140625" style="4" customWidth="1"/>
    <col min="11790" max="11790" width="16.7109375" style="4" customWidth="1"/>
    <col min="11791" max="11791" width="37.85546875" style="4" customWidth="1"/>
    <col min="11792" max="11792" width="24.85546875" style="4" customWidth="1"/>
    <col min="11793" max="11793" width="52" style="4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140625" style="4" customWidth="1"/>
    <col min="12045" max="12045" width="4.140625" style="4" customWidth="1"/>
    <col min="12046" max="12046" width="16.7109375" style="4" customWidth="1"/>
    <col min="12047" max="12047" width="37.85546875" style="4" customWidth="1"/>
    <col min="12048" max="12048" width="24.85546875" style="4" customWidth="1"/>
    <col min="12049" max="12049" width="52" style="4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140625" style="4" customWidth="1"/>
    <col min="12301" max="12301" width="4.140625" style="4" customWidth="1"/>
    <col min="12302" max="12302" width="16.7109375" style="4" customWidth="1"/>
    <col min="12303" max="12303" width="37.85546875" style="4" customWidth="1"/>
    <col min="12304" max="12304" width="24.85546875" style="4" customWidth="1"/>
    <col min="12305" max="12305" width="52" style="4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140625" style="4" customWidth="1"/>
    <col min="12557" max="12557" width="4.140625" style="4" customWidth="1"/>
    <col min="12558" max="12558" width="16.7109375" style="4" customWidth="1"/>
    <col min="12559" max="12559" width="37.85546875" style="4" customWidth="1"/>
    <col min="12560" max="12560" width="24.85546875" style="4" customWidth="1"/>
    <col min="12561" max="12561" width="52" style="4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140625" style="4" customWidth="1"/>
    <col min="12813" max="12813" width="4.140625" style="4" customWidth="1"/>
    <col min="12814" max="12814" width="16.7109375" style="4" customWidth="1"/>
    <col min="12815" max="12815" width="37.85546875" style="4" customWidth="1"/>
    <col min="12816" max="12816" width="24.85546875" style="4" customWidth="1"/>
    <col min="12817" max="12817" width="52" style="4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140625" style="4" customWidth="1"/>
    <col min="13069" max="13069" width="4.140625" style="4" customWidth="1"/>
    <col min="13070" max="13070" width="16.7109375" style="4" customWidth="1"/>
    <col min="13071" max="13071" width="37.85546875" style="4" customWidth="1"/>
    <col min="13072" max="13072" width="24.85546875" style="4" customWidth="1"/>
    <col min="13073" max="13073" width="52" style="4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140625" style="4" customWidth="1"/>
    <col min="13325" max="13325" width="4.140625" style="4" customWidth="1"/>
    <col min="13326" max="13326" width="16.7109375" style="4" customWidth="1"/>
    <col min="13327" max="13327" width="37.85546875" style="4" customWidth="1"/>
    <col min="13328" max="13328" width="24.85546875" style="4" customWidth="1"/>
    <col min="13329" max="13329" width="52" style="4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140625" style="4" customWidth="1"/>
    <col min="13581" max="13581" width="4.140625" style="4" customWidth="1"/>
    <col min="13582" max="13582" width="16.7109375" style="4" customWidth="1"/>
    <col min="13583" max="13583" width="37.85546875" style="4" customWidth="1"/>
    <col min="13584" max="13584" width="24.85546875" style="4" customWidth="1"/>
    <col min="13585" max="13585" width="52" style="4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140625" style="4" customWidth="1"/>
    <col min="13837" max="13837" width="4.140625" style="4" customWidth="1"/>
    <col min="13838" max="13838" width="16.7109375" style="4" customWidth="1"/>
    <col min="13839" max="13839" width="37.85546875" style="4" customWidth="1"/>
    <col min="13840" max="13840" width="24.85546875" style="4" customWidth="1"/>
    <col min="13841" max="13841" width="52" style="4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140625" style="4" customWidth="1"/>
    <col min="14093" max="14093" width="4.140625" style="4" customWidth="1"/>
    <col min="14094" max="14094" width="16.7109375" style="4" customWidth="1"/>
    <col min="14095" max="14095" width="37.85546875" style="4" customWidth="1"/>
    <col min="14096" max="14096" width="24.85546875" style="4" customWidth="1"/>
    <col min="14097" max="14097" width="52" style="4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140625" style="4" customWidth="1"/>
    <col min="14349" max="14349" width="4.140625" style="4" customWidth="1"/>
    <col min="14350" max="14350" width="16.7109375" style="4" customWidth="1"/>
    <col min="14351" max="14351" width="37.85546875" style="4" customWidth="1"/>
    <col min="14352" max="14352" width="24.85546875" style="4" customWidth="1"/>
    <col min="14353" max="14353" width="52" style="4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140625" style="4" customWidth="1"/>
    <col min="14605" max="14605" width="4.140625" style="4" customWidth="1"/>
    <col min="14606" max="14606" width="16.7109375" style="4" customWidth="1"/>
    <col min="14607" max="14607" width="37.85546875" style="4" customWidth="1"/>
    <col min="14608" max="14608" width="24.85546875" style="4" customWidth="1"/>
    <col min="14609" max="14609" width="52" style="4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140625" style="4" customWidth="1"/>
    <col min="14861" max="14861" width="4.140625" style="4" customWidth="1"/>
    <col min="14862" max="14862" width="16.7109375" style="4" customWidth="1"/>
    <col min="14863" max="14863" width="37.85546875" style="4" customWidth="1"/>
    <col min="14864" max="14864" width="24.85546875" style="4" customWidth="1"/>
    <col min="14865" max="14865" width="52" style="4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140625" style="4" customWidth="1"/>
    <col min="15117" max="15117" width="4.140625" style="4" customWidth="1"/>
    <col min="15118" max="15118" width="16.7109375" style="4" customWidth="1"/>
    <col min="15119" max="15119" width="37.85546875" style="4" customWidth="1"/>
    <col min="15120" max="15120" width="24.85546875" style="4" customWidth="1"/>
    <col min="15121" max="15121" width="52" style="4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140625" style="4" customWidth="1"/>
    <col min="15373" max="15373" width="4.140625" style="4" customWidth="1"/>
    <col min="15374" max="15374" width="16.7109375" style="4" customWidth="1"/>
    <col min="15375" max="15375" width="37.85546875" style="4" customWidth="1"/>
    <col min="15376" max="15376" width="24.85546875" style="4" customWidth="1"/>
    <col min="15377" max="15377" width="52" style="4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140625" style="4" customWidth="1"/>
    <col min="15629" max="15629" width="4.140625" style="4" customWidth="1"/>
    <col min="15630" max="15630" width="16.7109375" style="4" customWidth="1"/>
    <col min="15631" max="15631" width="37.85546875" style="4" customWidth="1"/>
    <col min="15632" max="15632" width="24.85546875" style="4" customWidth="1"/>
    <col min="15633" max="15633" width="52" style="4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140625" style="4" customWidth="1"/>
    <col min="15885" max="15885" width="4.140625" style="4" customWidth="1"/>
    <col min="15886" max="15886" width="16.7109375" style="4" customWidth="1"/>
    <col min="15887" max="15887" width="37.85546875" style="4" customWidth="1"/>
    <col min="15888" max="15888" width="24.85546875" style="4" customWidth="1"/>
    <col min="15889" max="15889" width="52" style="4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140625" style="4" customWidth="1"/>
    <col min="16141" max="16141" width="4.140625" style="4" customWidth="1"/>
    <col min="16142" max="16142" width="16.7109375" style="4" customWidth="1"/>
    <col min="16143" max="16143" width="37.85546875" style="4" customWidth="1"/>
    <col min="16144" max="16144" width="24.85546875" style="4" customWidth="1"/>
    <col min="16145" max="16145" width="52" style="4" customWidth="1"/>
    <col min="16146" max="16384" width="10.7109375" style="4"/>
  </cols>
  <sheetData>
    <row r="1" spans="1:17" ht="23.25" x14ac:dyDescent="0.25">
      <c r="A1" s="1" t="s">
        <v>569</v>
      </c>
      <c r="B1" s="1"/>
    </row>
    <row r="2" spans="1:17" ht="21" customHeight="1" x14ac:dyDescent="0.25">
      <c r="A2" s="5" t="s">
        <v>570</v>
      </c>
      <c r="B2" s="1"/>
    </row>
    <row r="3" spans="1:17" ht="23.25" x14ac:dyDescent="0.25">
      <c r="A3" s="246" t="s">
        <v>611</v>
      </c>
      <c r="B3" s="247"/>
    </row>
    <row r="4" spans="1:17" ht="21" customHeight="1" thickBot="1" x14ac:dyDescent="0.3">
      <c r="A4" s="9" t="s">
        <v>612</v>
      </c>
      <c r="B4" s="10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8"/>
      <c r="O4" s="175"/>
    </row>
    <row r="5" spans="1:17" s="11" customFormat="1" ht="18" customHeight="1" thickTop="1" x14ac:dyDescent="0.25">
      <c r="A5" s="248" t="s">
        <v>573</v>
      </c>
      <c r="B5" s="250" t="s">
        <v>574</v>
      </c>
      <c r="C5" s="252" t="s">
        <v>575</v>
      </c>
      <c r="D5" s="253"/>
      <c r="E5" s="253"/>
      <c r="F5" s="253"/>
      <c r="G5" s="252" t="s">
        <v>576</v>
      </c>
      <c r="H5" s="253"/>
      <c r="I5" s="253"/>
      <c r="J5" s="253"/>
      <c r="K5" s="254" t="s">
        <v>577</v>
      </c>
      <c r="L5" s="314" t="s">
        <v>578</v>
      </c>
      <c r="M5" s="257" t="s">
        <v>604</v>
      </c>
      <c r="N5" s="257"/>
      <c r="O5" s="258"/>
      <c r="P5" s="256" t="s">
        <v>580</v>
      </c>
      <c r="Q5" s="316" t="s">
        <v>581</v>
      </c>
    </row>
    <row r="6" spans="1:17" s="11" customFormat="1" ht="24.75" customHeight="1" x14ac:dyDescent="0.2">
      <c r="A6" s="249"/>
      <c r="B6" s="251"/>
      <c r="C6" s="12">
        <v>1</v>
      </c>
      <c r="D6" s="13">
        <v>2</v>
      </c>
      <c r="E6" s="13">
        <v>3</v>
      </c>
      <c r="F6" s="13">
        <v>4</v>
      </c>
      <c r="G6" s="12" t="s">
        <v>582</v>
      </c>
      <c r="H6" s="13" t="s">
        <v>583</v>
      </c>
      <c r="I6" s="13" t="s">
        <v>584</v>
      </c>
      <c r="J6" s="13" t="s">
        <v>585</v>
      </c>
      <c r="K6" s="255"/>
      <c r="L6" s="315"/>
      <c r="M6" s="260"/>
      <c r="N6" s="260"/>
      <c r="O6" s="261"/>
      <c r="P6" s="259"/>
      <c r="Q6" s="317"/>
    </row>
    <row r="7" spans="1:17" s="17" customFormat="1" ht="12.75" customHeight="1" x14ac:dyDescent="0.25">
      <c r="A7" s="264" t="s">
        <v>347</v>
      </c>
      <c r="B7" s="265"/>
      <c r="C7" s="266"/>
      <c r="D7" s="267"/>
      <c r="E7" s="267"/>
      <c r="F7" s="267"/>
      <c r="G7" s="266"/>
      <c r="H7" s="267"/>
      <c r="I7" s="267"/>
      <c r="J7" s="267"/>
      <c r="K7" s="267"/>
      <c r="L7" s="268"/>
      <c r="M7" s="14"/>
      <c r="N7" s="266"/>
      <c r="O7" s="267"/>
      <c r="P7" s="267"/>
      <c r="Q7" s="15"/>
    </row>
    <row r="8" spans="1:17" s="17" customFormat="1" ht="12.75" customHeight="1" x14ac:dyDescent="0.2">
      <c r="A8" s="123" t="s">
        <v>348</v>
      </c>
      <c r="B8" s="220" t="s">
        <v>1</v>
      </c>
      <c r="C8" s="19" t="s">
        <v>586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587</v>
      </c>
      <c r="M8" s="24" t="s">
        <v>588</v>
      </c>
      <c r="N8" s="18" t="s">
        <v>3</v>
      </c>
      <c r="O8" s="18" t="s">
        <v>5</v>
      </c>
      <c r="P8" s="18" t="s">
        <v>349</v>
      </c>
      <c r="Q8" s="25" t="s">
        <v>2</v>
      </c>
    </row>
    <row r="9" spans="1:17" s="17" customFormat="1" ht="12.75" customHeight="1" x14ac:dyDescent="0.2">
      <c r="A9" s="236" t="s">
        <v>3</v>
      </c>
      <c r="B9" s="220" t="s">
        <v>5</v>
      </c>
      <c r="C9" s="19" t="s">
        <v>586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589</v>
      </c>
      <c r="M9" s="24" t="s">
        <v>588</v>
      </c>
      <c r="N9" s="123" t="s">
        <v>348</v>
      </c>
      <c r="O9" s="18" t="s">
        <v>1</v>
      </c>
      <c r="P9" s="18" t="s">
        <v>349</v>
      </c>
      <c r="Q9" s="25" t="s">
        <v>6</v>
      </c>
    </row>
    <row r="10" spans="1:17" s="17" customFormat="1" ht="12.75" customHeight="1" x14ac:dyDescent="0.2">
      <c r="A10" s="236" t="s">
        <v>350</v>
      </c>
      <c r="B10" s="220" t="s">
        <v>8</v>
      </c>
      <c r="C10" s="19" t="s">
        <v>586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589</v>
      </c>
      <c r="M10" s="27"/>
      <c r="N10" s="124"/>
      <c r="O10" s="29"/>
      <c r="P10" s="18" t="s">
        <v>170</v>
      </c>
      <c r="Q10" s="25" t="s">
        <v>9</v>
      </c>
    </row>
    <row r="11" spans="1:17" s="17" customFormat="1" ht="12.75" customHeight="1" x14ac:dyDescent="0.25">
      <c r="A11" s="269" t="s">
        <v>590</v>
      </c>
      <c r="B11" s="270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271">
        <f>SUM(C11:F11)</f>
        <v>7</v>
      </c>
      <c r="H11" s="272"/>
      <c r="I11" s="272"/>
      <c r="J11" s="272"/>
      <c r="K11" s="272"/>
      <c r="L11" s="273"/>
      <c r="M11" s="33"/>
      <c r="N11" s="274"/>
      <c r="O11" s="275"/>
      <c r="P11" s="275"/>
      <c r="Q11" s="34"/>
    </row>
    <row r="12" spans="1:17" s="17" customFormat="1" ht="12.75" customHeight="1" x14ac:dyDescent="0.25">
      <c r="A12" s="276" t="s">
        <v>591</v>
      </c>
      <c r="B12" s="277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278">
        <f>SUM(C12:F12)</f>
        <v>13</v>
      </c>
      <c r="H12" s="279"/>
      <c r="I12" s="279"/>
      <c r="J12" s="279"/>
      <c r="K12" s="279"/>
      <c r="L12" s="280"/>
      <c r="M12" s="38"/>
      <c r="N12" s="274"/>
      <c r="O12" s="275"/>
      <c r="P12" s="275"/>
      <c r="Q12" s="34"/>
    </row>
    <row r="13" spans="1:17" s="17" customFormat="1" ht="12.75" customHeight="1" x14ac:dyDescent="0.25">
      <c r="A13" s="281" t="s">
        <v>592</v>
      </c>
      <c r="B13" s="282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283">
        <f>SUM(C13:F13)</f>
        <v>1</v>
      </c>
      <c r="H13" s="284"/>
      <c r="I13" s="284"/>
      <c r="J13" s="284"/>
      <c r="K13" s="284"/>
      <c r="L13" s="285"/>
      <c r="M13" s="42"/>
      <c r="N13" s="274"/>
      <c r="O13" s="275"/>
      <c r="P13" s="275"/>
      <c r="Q13" s="34"/>
    </row>
    <row r="14" spans="1:17" s="17" customFormat="1" ht="12.75" customHeight="1" x14ac:dyDescent="0.25">
      <c r="A14" s="264" t="s">
        <v>351</v>
      </c>
      <c r="B14" s="265"/>
      <c r="C14" s="266"/>
      <c r="D14" s="267"/>
      <c r="E14" s="267"/>
      <c r="F14" s="267"/>
      <c r="G14" s="266"/>
      <c r="H14" s="267"/>
      <c r="I14" s="267"/>
      <c r="J14" s="267"/>
      <c r="K14" s="267"/>
      <c r="L14" s="268"/>
      <c r="M14" s="14"/>
      <c r="N14" s="266"/>
      <c r="O14" s="267"/>
      <c r="P14" s="267"/>
      <c r="Q14" s="15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586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587</v>
      </c>
      <c r="M15" s="27"/>
      <c r="N15" s="124"/>
      <c r="O15" s="29"/>
      <c r="P15" s="25" t="s">
        <v>13</v>
      </c>
      <c r="Q15" s="25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586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589</v>
      </c>
      <c r="M16" s="27"/>
      <c r="N16" s="124"/>
      <c r="O16" s="29"/>
      <c r="P16" s="25" t="s">
        <v>17</v>
      </c>
      <c r="Q16" s="25" t="s">
        <v>16</v>
      </c>
    </row>
    <row r="17" spans="1:17" s="17" customFormat="1" ht="12.75" customHeight="1" x14ac:dyDescent="0.2">
      <c r="A17" s="123" t="s">
        <v>352</v>
      </c>
      <c r="B17" s="45" t="s">
        <v>18</v>
      </c>
      <c r="C17" s="19" t="s">
        <v>586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587</v>
      </c>
      <c r="M17" s="27"/>
      <c r="N17" s="124"/>
      <c r="O17" s="29"/>
      <c r="P17" s="25" t="s">
        <v>20</v>
      </c>
      <c r="Q17" s="25" t="s">
        <v>19</v>
      </c>
    </row>
    <row r="18" spans="1:17" s="17" customFormat="1" ht="12.75" customHeight="1" x14ac:dyDescent="0.2">
      <c r="A18" s="123" t="s">
        <v>353</v>
      </c>
      <c r="B18" s="45" t="s">
        <v>354</v>
      </c>
      <c r="C18" s="19"/>
      <c r="D18" s="20" t="s">
        <v>586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587</v>
      </c>
      <c r="M18" s="27"/>
      <c r="N18" s="124"/>
      <c r="O18" s="29"/>
      <c r="P18" s="25" t="s">
        <v>21</v>
      </c>
      <c r="Q18" s="25" t="s">
        <v>355</v>
      </c>
    </row>
    <row r="19" spans="1:17" s="17" customFormat="1" ht="12.75" customHeight="1" x14ac:dyDescent="0.2">
      <c r="A19" s="123" t="s">
        <v>356</v>
      </c>
      <c r="B19" s="46" t="s">
        <v>22</v>
      </c>
      <c r="C19" s="19"/>
      <c r="D19" s="20"/>
      <c r="E19" s="20" t="s">
        <v>586</v>
      </c>
      <c r="F19" s="21"/>
      <c r="G19" s="19">
        <v>2</v>
      </c>
      <c r="H19" s="20"/>
      <c r="I19" s="20"/>
      <c r="J19" s="21"/>
      <c r="K19" s="23">
        <v>3</v>
      </c>
      <c r="L19" s="23" t="s">
        <v>587</v>
      </c>
      <c r="M19" s="27"/>
      <c r="N19" s="124"/>
      <c r="O19" s="29"/>
      <c r="P19" s="25" t="s">
        <v>24</v>
      </c>
      <c r="Q19" s="25" t="s">
        <v>23</v>
      </c>
    </row>
    <row r="20" spans="1:17" s="17" customFormat="1" ht="12.75" customHeight="1" x14ac:dyDescent="0.2">
      <c r="A20" s="123" t="s">
        <v>357</v>
      </c>
      <c r="B20" s="46" t="s">
        <v>25</v>
      </c>
      <c r="C20" s="19"/>
      <c r="D20" s="20" t="s">
        <v>586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589</v>
      </c>
      <c r="M20" s="27"/>
      <c r="N20" s="124"/>
      <c r="O20" s="29"/>
      <c r="P20" s="25" t="s">
        <v>27</v>
      </c>
      <c r="Q20" s="25" t="s">
        <v>26</v>
      </c>
    </row>
    <row r="21" spans="1:17" s="17" customFormat="1" ht="12.75" customHeight="1" x14ac:dyDescent="0.25">
      <c r="A21" s="269" t="s">
        <v>590</v>
      </c>
      <c r="B21" s="270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271">
        <f>SUM(C21:F21)</f>
        <v>11</v>
      </c>
      <c r="H21" s="272"/>
      <c r="I21" s="272"/>
      <c r="J21" s="272"/>
      <c r="K21" s="272"/>
      <c r="L21" s="273"/>
      <c r="M21" s="33"/>
      <c r="N21" s="274"/>
      <c r="O21" s="275"/>
      <c r="P21" s="275"/>
      <c r="Q21" s="34"/>
    </row>
    <row r="22" spans="1:17" s="17" customFormat="1" ht="12.75" customHeight="1" x14ac:dyDescent="0.25">
      <c r="A22" s="276" t="s">
        <v>591</v>
      </c>
      <c r="B22" s="277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278">
        <f>SUM(C22:F22)</f>
        <v>20</v>
      </c>
      <c r="H22" s="279"/>
      <c r="I22" s="279"/>
      <c r="J22" s="279"/>
      <c r="K22" s="279"/>
      <c r="L22" s="280"/>
      <c r="M22" s="38"/>
      <c r="N22" s="274"/>
      <c r="O22" s="275"/>
      <c r="P22" s="275"/>
      <c r="Q22" s="34"/>
    </row>
    <row r="23" spans="1:17" s="17" customFormat="1" ht="12.75" customHeight="1" x14ac:dyDescent="0.25">
      <c r="A23" s="281" t="s">
        <v>592</v>
      </c>
      <c r="B23" s="282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283">
        <f>SUM(C23:F23)</f>
        <v>4</v>
      </c>
      <c r="H23" s="284"/>
      <c r="I23" s="284"/>
      <c r="J23" s="284"/>
      <c r="K23" s="284"/>
      <c r="L23" s="285"/>
      <c r="M23" s="42"/>
      <c r="N23" s="274"/>
      <c r="O23" s="275"/>
      <c r="P23" s="275"/>
      <c r="Q23" s="34"/>
    </row>
    <row r="24" spans="1:17" s="17" customFormat="1" ht="12.75" customHeight="1" x14ac:dyDescent="0.25">
      <c r="A24" s="264" t="s">
        <v>613</v>
      </c>
      <c r="B24" s="265"/>
      <c r="C24" s="266"/>
      <c r="D24" s="267"/>
      <c r="E24" s="267"/>
      <c r="F24" s="267"/>
      <c r="G24" s="266"/>
      <c r="H24" s="267"/>
      <c r="I24" s="267"/>
      <c r="J24" s="267"/>
      <c r="K24" s="267"/>
      <c r="L24" s="268"/>
      <c r="M24" s="14"/>
      <c r="N24" s="266"/>
      <c r="O24" s="267"/>
      <c r="P24" s="267"/>
      <c r="Q24" s="15"/>
    </row>
    <row r="25" spans="1:17" s="17" customFormat="1" ht="12.75" customHeight="1" x14ac:dyDescent="0.25">
      <c r="A25" s="176" t="s">
        <v>614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99"/>
      <c r="O25" s="54"/>
      <c r="P25" s="178"/>
      <c r="Q25" s="15"/>
    </row>
    <row r="26" spans="1:17" s="17" customFormat="1" ht="12.75" customHeight="1" x14ac:dyDescent="0.2">
      <c r="A26" s="123" t="s">
        <v>448</v>
      </c>
      <c r="B26" s="45" t="s">
        <v>158</v>
      </c>
      <c r="C26" s="57" t="s">
        <v>586</v>
      </c>
      <c r="D26" s="58"/>
      <c r="E26" s="58"/>
      <c r="F26" s="58"/>
      <c r="G26" s="57">
        <v>2</v>
      </c>
      <c r="H26" s="58"/>
      <c r="I26" s="58"/>
      <c r="J26" s="59"/>
      <c r="K26" s="26">
        <v>3</v>
      </c>
      <c r="L26" s="23" t="s">
        <v>587</v>
      </c>
      <c r="M26" s="26"/>
      <c r="N26" s="123"/>
      <c r="O26" s="179"/>
      <c r="P26" s="86" t="s">
        <v>160</v>
      </c>
      <c r="Q26" s="25" t="s">
        <v>159</v>
      </c>
    </row>
    <row r="27" spans="1:17" s="17" customFormat="1" ht="12.75" customHeight="1" x14ac:dyDescent="0.2">
      <c r="A27" s="123" t="s">
        <v>161</v>
      </c>
      <c r="B27" s="45" t="s">
        <v>39</v>
      </c>
      <c r="C27" s="57"/>
      <c r="D27" s="58"/>
      <c r="E27" s="58" t="s">
        <v>586</v>
      </c>
      <c r="F27" s="58"/>
      <c r="G27" s="57"/>
      <c r="H27" s="58">
        <v>1</v>
      </c>
      <c r="I27" s="58"/>
      <c r="J27" s="59"/>
      <c r="K27" s="26">
        <v>4</v>
      </c>
      <c r="L27" s="23" t="s">
        <v>589</v>
      </c>
      <c r="M27" s="137" t="s">
        <v>7</v>
      </c>
      <c r="N27" s="126" t="s">
        <v>357</v>
      </c>
      <c r="O27" s="64" t="s">
        <v>25</v>
      </c>
      <c r="P27" s="79" t="s">
        <v>170</v>
      </c>
      <c r="Q27" s="25" t="s">
        <v>40</v>
      </c>
    </row>
    <row r="28" spans="1:17" s="17" customFormat="1" ht="12.75" customHeight="1" x14ac:dyDescent="0.25">
      <c r="A28" s="269" t="s">
        <v>590</v>
      </c>
      <c r="B28" s="270"/>
      <c r="C28" s="30">
        <f>SUMIF(C26:C27,"=x",$G26:$G27)+SUMIF(C26:C27,"=x",$H26:$H27)+SUMIF(C26:C27,"=x",$I26:$I27)</f>
        <v>2</v>
      </c>
      <c r="D28" s="31">
        <f>SUMIF(D26:D27,"=x",$G26:$G27)+SUMIF(D26:D27,"=x",$H26:$H27)+SUMIF(D26:D27,"=x",$I26:$I27)</f>
        <v>0</v>
      </c>
      <c r="E28" s="31">
        <f>SUMIF(E26:E27,"=x",$G26:$G27)+SUMIF(E26:E27,"=x",$H26:$H27)+SUMIF(E26:E27,"=x",$I26:$I27)</f>
        <v>1</v>
      </c>
      <c r="F28" s="32">
        <f>SUMIF(F26:F26,"=x",$G26:$G26)+SUMIF(F26:F26,"=x",$H26:$H26)+SUMIF(F26:F26,"=x",$I26:$I26)</f>
        <v>0</v>
      </c>
      <c r="G28" s="271">
        <f>SUM(C28:F28)</f>
        <v>3</v>
      </c>
      <c r="H28" s="293"/>
      <c r="I28" s="293"/>
      <c r="J28" s="293"/>
      <c r="K28" s="293"/>
      <c r="L28" s="294"/>
      <c r="M28" s="87"/>
      <c r="N28" s="274"/>
      <c r="O28" s="275"/>
      <c r="P28" s="312"/>
      <c r="Q28" s="34"/>
    </row>
    <row r="29" spans="1:17" s="17" customFormat="1" ht="12.75" customHeight="1" x14ac:dyDescent="0.25">
      <c r="A29" s="276" t="s">
        <v>591</v>
      </c>
      <c r="B29" s="277"/>
      <c r="C29" s="35">
        <f>SUMIF(C26:C27,"=x",$K26:$K27)</f>
        <v>3</v>
      </c>
      <c r="D29" s="36">
        <f>SUMIF(D26:D27,"=x",$K26:$K27)</f>
        <v>0</v>
      </c>
      <c r="E29" s="36">
        <f>SUMIF(E26:E27,"=x",$K26:$K27)</f>
        <v>4</v>
      </c>
      <c r="F29" s="37">
        <f>SUMIF(F26:F26,"=x",$K26:$K26)</f>
        <v>0</v>
      </c>
      <c r="G29" s="278">
        <f>SUM(C29:F29)</f>
        <v>7</v>
      </c>
      <c r="H29" s="279"/>
      <c r="I29" s="279"/>
      <c r="J29" s="279"/>
      <c r="K29" s="279"/>
      <c r="L29" s="280"/>
      <c r="M29" s="38"/>
      <c r="N29" s="274"/>
      <c r="O29" s="275"/>
      <c r="P29" s="312"/>
      <c r="Q29" s="34"/>
    </row>
    <row r="30" spans="1:17" s="17" customFormat="1" ht="12.75" customHeight="1" x14ac:dyDescent="0.2">
      <c r="A30" s="281" t="s">
        <v>592</v>
      </c>
      <c r="B30" s="282"/>
      <c r="C30" s="39">
        <f>SUMPRODUCT(--(C26:C27="x"),--($L26:$L27="K"))</f>
        <v>0</v>
      </c>
      <c r="D30" s="40">
        <f>SUMPRODUCT(--(D26:D27="x"),--($L26:$L27="K"))</f>
        <v>0</v>
      </c>
      <c r="E30" s="40">
        <f>SUMPRODUCT(--(E26:E27="x"),--($L26:$L27="K"))</f>
        <v>0</v>
      </c>
      <c r="F30" s="41">
        <f>SUMPRODUCT(--(F26:F26="x"),--($L26:$L26="K"))</f>
        <v>0</v>
      </c>
      <c r="G30" s="283">
        <f>SUM(C30:F30)</f>
        <v>0</v>
      </c>
      <c r="H30" s="284"/>
      <c r="I30" s="284"/>
      <c r="J30" s="284"/>
      <c r="K30" s="284"/>
      <c r="L30" s="285"/>
      <c r="M30" s="42"/>
      <c r="N30" s="274"/>
      <c r="O30" s="275"/>
      <c r="P30" s="312"/>
      <c r="Q30" s="180"/>
    </row>
    <row r="31" spans="1:17" s="17" customFormat="1" ht="45" customHeight="1" x14ac:dyDescent="0.2">
      <c r="A31" s="176" t="s">
        <v>615</v>
      </c>
      <c r="B31" s="181"/>
      <c r="C31" s="318" t="s">
        <v>616</v>
      </c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20"/>
      <c r="Q31" s="182"/>
    </row>
    <row r="32" spans="1:17" s="17" customFormat="1" ht="28.5" customHeight="1" x14ac:dyDescent="0.2">
      <c r="A32" s="176"/>
      <c r="B32" s="183" t="s">
        <v>617</v>
      </c>
      <c r="C32" s="184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38"/>
      <c r="P32" s="139"/>
      <c r="Q32" s="182"/>
    </row>
    <row r="33" spans="1:17" s="17" customFormat="1" ht="12.75" customHeight="1" x14ac:dyDescent="0.2">
      <c r="A33" s="43" t="s">
        <v>163</v>
      </c>
      <c r="B33" s="203" t="s">
        <v>164</v>
      </c>
      <c r="C33" s="55"/>
      <c r="D33" s="56" t="s">
        <v>0</v>
      </c>
      <c r="E33" s="56"/>
      <c r="F33" s="204"/>
      <c r="G33" s="57"/>
      <c r="H33" s="58"/>
      <c r="I33" s="58">
        <v>3</v>
      </c>
      <c r="J33" s="59"/>
      <c r="K33" s="26">
        <v>6</v>
      </c>
      <c r="L33" s="23" t="s">
        <v>589</v>
      </c>
      <c r="M33" s="26" t="s">
        <v>597</v>
      </c>
      <c r="N33" s="170" t="s">
        <v>352</v>
      </c>
      <c r="O33" s="186" t="s">
        <v>18</v>
      </c>
      <c r="P33" s="86" t="s">
        <v>27</v>
      </c>
      <c r="Q33" s="25" t="s">
        <v>165</v>
      </c>
    </row>
    <row r="34" spans="1:17" s="17" customFormat="1" ht="12.75" customHeight="1" x14ac:dyDescent="0.2">
      <c r="A34" s="123" t="s">
        <v>449</v>
      </c>
      <c r="B34" s="205" t="s">
        <v>450</v>
      </c>
      <c r="C34" s="57"/>
      <c r="D34" s="56" t="s">
        <v>0</v>
      </c>
      <c r="E34" s="58"/>
      <c r="F34" s="127"/>
      <c r="G34" s="57" t="s">
        <v>618</v>
      </c>
      <c r="H34" s="58"/>
      <c r="I34" s="58">
        <v>3</v>
      </c>
      <c r="J34" s="59"/>
      <c r="K34" s="26">
        <v>6</v>
      </c>
      <c r="L34" s="23" t="s">
        <v>589</v>
      </c>
      <c r="M34" s="26" t="s">
        <v>597</v>
      </c>
      <c r="N34" s="170" t="s">
        <v>448</v>
      </c>
      <c r="O34" s="187" t="s">
        <v>158</v>
      </c>
      <c r="P34" s="86" t="s">
        <v>166</v>
      </c>
      <c r="Q34" s="25" t="s">
        <v>451</v>
      </c>
    </row>
    <row r="35" spans="1:17" s="17" customFormat="1" ht="12.75" customHeight="1" x14ac:dyDescent="0.2">
      <c r="A35" s="123" t="s">
        <v>167</v>
      </c>
      <c r="B35" s="205" t="s">
        <v>168</v>
      </c>
      <c r="C35" s="57"/>
      <c r="D35" s="56" t="s">
        <v>0</v>
      </c>
      <c r="E35" s="58"/>
      <c r="F35" s="127"/>
      <c r="G35" s="57"/>
      <c r="H35" s="58"/>
      <c r="I35" s="58">
        <v>3</v>
      </c>
      <c r="J35" s="59"/>
      <c r="K35" s="26">
        <v>6</v>
      </c>
      <c r="L35" s="23" t="s">
        <v>589</v>
      </c>
      <c r="M35" s="26"/>
      <c r="N35" s="123"/>
      <c r="O35" s="179"/>
      <c r="P35" s="86" t="s">
        <v>170</v>
      </c>
      <c r="Q35" s="25" t="s">
        <v>169</v>
      </c>
    </row>
    <row r="36" spans="1:17" s="17" customFormat="1" ht="12.75" customHeight="1" x14ac:dyDescent="0.2">
      <c r="A36" s="123" t="s">
        <v>452</v>
      </c>
      <c r="B36" s="205" t="s">
        <v>171</v>
      </c>
      <c r="C36" s="55" t="s">
        <v>0</v>
      </c>
      <c r="D36" s="58"/>
      <c r="E36" s="58"/>
      <c r="F36" s="127"/>
      <c r="G36" s="57">
        <v>2</v>
      </c>
      <c r="H36" s="58"/>
      <c r="I36" s="58"/>
      <c r="J36" s="59"/>
      <c r="K36" s="26">
        <v>3</v>
      </c>
      <c r="L36" s="23" t="s">
        <v>587</v>
      </c>
      <c r="M36" s="26"/>
      <c r="N36" s="123"/>
      <c r="O36" s="179"/>
      <c r="P36" s="86" t="s">
        <v>27</v>
      </c>
      <c r="Q36" s="25" t="s">
        <v>172</v>
      </c>
    </row>
    <row r="37" spans="1:17" s="17" customFormat="1" ht="12.75" customHeight="1" x14ac:dyDescent="0.2">
      <c r="A37" s="123" t="s">
        <v>453</v>
      </c>
      <c r="B37" s="25" t="s">
        <v>454</v>
      </c>
      <c r="C37" s="55" t="s">
        <v>0</v>
      </c>
      <c r="D37" s="58"/>
      <c r="E37" s="58"/>
      <c r="F37" s="127"/>
      <c r="G37" s="57">
        <v>2</v>
      </c>
      <c r="H37" s="58"/>
      <c r="I37" s="58"/>
      <c r="J37" s="59"/>
      <c r="K37" s="26">
        <v>3</v>
      </c>
      <c r="L37" s="23" t="s">
        <v>587</v>
      </c>
      <c r="M37" s="26"/>
      <c r="N37" s="123"/>
      <c r="O37" s="179"/>
      <c r="P37" s="4" t="s">
        <v>27</v>
      </c>
      <c r="Q37" s="206" t="s">
        <v>455</v>
      </c>
    </row>
    <row r="38" spans="1:17" s="17" customFormat="1" ht="12.75" customHeight="1" x14ac:dyDescent="0.2">
      <c r="A38" s="123" t="s">
        <v>456</v>
      </c>
      <c r="B38" s="205" t="s">
        <v>173</v>
      </c>
      <c r="C38" s="57"/>
      <c r="D38" s="56" t="s">
        <v>0</v>
      </c>
      <c r="E38" s="58"/>
      <c r="F38" s="127"/>
      <c r="G38" s="57">
        <v>2</v>
      </c>
      <c r="H38" s="58"/>
      <c r="I38" s="58"/>
      <c r="J38" s="59"/>
      <c r="K38" s="26">
        <v>3</v>
      </c>
      <c r="L38" s="23" t="s">
        <v>587</v>
      </c>
      <c r="M38" s="26"/>
      <c r="N38" s="123"/>
      <c r="O38" s="179"/>
      <c r="P38" s="86" t="s">
        <v>175</v>
      </c>
      <c r="Q38" s="25" t="s">
        <v>174</v>
      </c>
    </row>
    <row r="39" spans="1:17" s="17" customFormat="1" ht="12.75" customHeight="1" x14ac:dyDescent="0.2">
      <c r="A39" s="123" t="s">
        <v>457</v>
      </c>
      <c r="B39" s="205" t="s">
        <v>176</v>
      </c>
      <c r="C39" s="55" t="s">
        <v>0</v>
      </c>
      <c r="D39" s="58"/>
      <c r="E39" s="58"/>
      <c r="F39" s="127"/>
      <c r="G39" s="57">
        <v>4</v>
      </c>
      <c r="H39" s="58"/>
      <c r="I39" s="58"/>
      <c r="J39" s="59"/>
      <c r="K39" s="26">
        <v>6</v>
      </c>
      <c r="L39" s="23" t="s">
        <v>587</v>
      </c>
      <c r="M39" s="26"/>
      <c r="N39" s="123"/>
      <c r="O39" s="179"/>
      <c r="P39" s="86" t="s">
        <v>203</v>
      </c>
      <c r="Q39" s="25" t="s">
        <v>177</v>
      </c>
    </row>
    <row r="40" spans="1:17" s="17" customFormat="1" ht="12.75" customHeight="1" x14ac:dyDescent="0.2">
      <c r="A40" s="123" t="s">
        <v>458</v>
      </c>
      <c r="B40" s="205" t="s">
        <v>179</v>
      </c>
      <c r="C40" s="57"/>
      <c r="D40" s="58"/>
      <c r="E40" s="56" t="s">
        <v>0</v>
      </c>
      <c r="F40" s="127"/>
      <c r="G40" s="57">
        <v>2</v>
      </c>
      <c r="H40" s="58"/>
      <c r="I40" s="58"/>
      <c r="J40" s="59"/>
      <c r="K40" s="26">
        <v>3</v>
      </c>
      <c r="L40" s="23" t="s">
        <v>587</v>
      </c>
      <c r="M40" s="26" t="s">
        <v>597</v>
      </c>
      <c r="N40" s="170" t="s">
        <v>448</v>
      </c>
      <c r="O40" s="187" t="s">
        <v>158</v>
      </c>
      <c r="P40" s="86" t="s">
        <v>460</v>
      </c>
      <c r="Q40" s="25" t="s">
        <v>180</v>
      </c>
    </row>
    <row r="41" spans="1:17" s="17" customFormat="1" ht="12.75" customHeight="1" x14ac:dyDescent="0.2">
      <c r="A41" s="123" t="s">
        <v>459</v>
      </c>
      <c r="B41" s="205" t="s">
        <v>181</v>
      </c>
      <c r="C41" s="57"/>
      <c r="D41" s="56" t="s">
        <v>0</v>
      </c>
      <c r="E41" s="58"/>
      <c r="F41" s="127"/>
      <c r="G41" s="57">
        <v>2</v>
      </c>
      <c r="H41" s="58"/>
      <c r="I41" s="58"/>
      <c r="J41" s="59"/>
      <c r="K41" s="26">
        <v>3</v>
      </c>
      <c r="L41" s="23" t="s">
        <v>587</v>
      </c>
      <c r="M41" s="26" t="s">
        <v>597</v>
      </c>
      <c r="N41" s="170" t="s">
        <v>448</v>
      </c>
      <c r="O41" s="187" t="s">
        <v>158</v>
      </c>
      <c r="P41" s="86" t="s">
        <v>460</v>
      </c>
      <c r="Q41" s="25" t="s">
        <v>182</v>
      </c>
    </row>
    <row r="42" spans="1:17" s="17" customFormat="1" ht="14.25" customHeight="1" x14ac:dyDescent="0.2">
      <c r="A42" s="188"/>
      <c r="B42" s="189" t="s">
        <v>619</v>
      </c>
      <c r="C42" s="190"/>
      <c r="D42" s="16"/>
      <c r="E42" s="16"/>
      <c r="F42" s="191"/>
      <c r="G42" s="190"/>
      <c r="H42" s="16"/>
      <c r="I42" s="16"/>
      <c r="J42" s="191"/>
      <c r="K42" s="52"/>
      <c r="L42" s="192"/>
      <c r="M42" s="52"/>
      <c r="N42" s="122"/>
      <c r="O42" s="193"/>
      <c r="P42" s="194"/>
      <c r="Q42" s="15"/>
    </row>
    <row r="43" spans="1:17" ht="12.75" customHeight="1" x14ac:dyDescent="0.2">
      <c r="A43" s="78" t="s">
        <v>461</v>
      </c>
      <c r="B43" s="71" t="s">
        <v>183</v>
      </c>
      <c r="C43" s="72"/>
      <c r="D43" s="13"/>
      <c r="E43" s="56" t="s">
        <v>0</v>
      </c>
      <c r="F43" s="73"/>
      <c r="G43" s="72">
        <v>2</v>
      </c>
      <c r="H43" s="13"/>
      <c r="I43" s="13"/>
      <c r="J43" s="74"/>
      <c r="K43" s="80">
        <v>3</v>
      </c>
      <c r="L43" s="23" t="s">
        <v>587</v>
      </c>
      <c r="M43" s="80"/>
      <c r="N43" s="79"/>
      <c r="O43" s="79"/>
      <c r="P43" s="79" t="s">
        <v>185</v>
      </c>
      <c r="Q43" s="77" t="s">
        <v>184</v>
      </c>
    </row>
    <row r="44" spans="1:17" ht="12.75" customHeight="1" x14ac:dyDescent="0.2">
      <c r="A44" s="78" t="s">
        <v>462</v>
      </c>
      <c r="B44" s="71" t="s">
        <v>186</v>
      </c>
      <c r="C44" s="72"/>
      <c r="D44" s="13"/>
      <c r="E44" s="56" t="s">
        <v>0</v>
      </c>
      <c r="F44" s="73"/>
      <c r="G44" s="72">
        <v>2</v>
      </c>
      <c r="H44" s="13"/>
      <c r="I44" s="13"/>
      <c r="J44" s="74"/>
      <c r="K44" s="80">
        <v>3</v>
      </c>
      <c r="L44" s="23" t="s">
        <v>587</v>
      </c>
      <c r="M44" s="80"/>
      <c r="N44" s="79"/>
      <c r="O44" s="79"/>
      <c r="P44" s="79" t="s">
        <v>188</v>
      </c>
      <c r="Q44" s="77" t="s">
        <v>187</v>
      </c>
    </row>
    <row r="45" spans="1:17" ht="12.75" customHeight="1" x14ac:dyDescent="0.2">
      <c r="A45" s="78" t="s">
        <v>189</v>
      </c>
      <c r="B45" s="71" t="s">
        <v>190</v>
      </c>
      <c r="C45" s="72"/>
      <c r="D45" s="13"/>
      <c r="E45" s="56" t="s">
        <v>0</v>
      </c>
      <c r="F45" s="73"/>
      <c r="G45" s="72">
        <v>2</v>
      </c>
      <c r="H45" s="13"/>
      <c r="I45" s="13"/>
      <c r="J45" s="74"/>
      <c r="K45" s="80">
        <v>3</v>
      </c>
      <c r="L45" s="23" t="s">
        <v>587</v>
      </c>
      <c r="M45" s="80"/>
      <c r="N45" s="79"/>
      <c r="O45" s="79"/>
      <c r="P45" s="79" t="s">
        <v>343</v>
      </c>
      <c r="Q45" s="77" t="s">
        <v>191</v>
      </c>
    </row>
    <row r="46" spans="1:17" ht="12.75" customHeight="1" x14ac:dyDescent="0.2">
      <c r="A46" s="78" t="s">
        <v>192</v>
      </c>
      <c r="B46" s="71" t="s">
        <v>193</v>
      </c>
      <c r="C46" s="72"/>
      <c r="D46" s="13"/>
      <c r="E46" s="56" t="s">
        <v>0</v>
      </c>
      <c r="F46" s="73"/>
      <c r="G46" s="72"/>
      <c r="H46" s="13"/>
      <c r="I46" s="13">
        <v>3</v>
      </c>
      <c r="J46" s="74"/>
      <c r="K46" s="80">
        <v>6</v>
      </c>
      <c r="L46" s="23" t="s">
        <v>589</v>
      </c>
      <c r="M46" s="26"/>
      <c r="N46" s="79"/>
      <c r="O46" s="79"/>
      <c r="P46" s="79" t="s">
        <v>188</v>
      </c>
      <c r="Q46" s="77" t="s">
        <v>194</v>
      </c>
    </row>
    <row r="47" spans="1:17" s="195" customFormat="1" ht="12.75" customHeight="1" x14ac:dyDescent="0.2">
      <c r="A47" s="78" t="s">
        <v>463</v>
      </c>
      <c r="B47" s="71" t="s">
        <v>195</v>
      </c>
      <c r="C47" s="72"/>
      <c r="D47" s="56" t="s">
        <v>0</v>
      </c>
      <c r="E47" s="13"/>
      <c r="F47" s="73"/>
      <c r="G47" s="72">
        <v>2</v>
      </c>
      <c r="H47" s="13"/>
      <c r="I47" s="13"/>
      <c r="J47" s="74"/>
      <c r="K47" s="80">
        <v>3</v>
      </c>
      <c r="L47" s="23" t="s">
        <v>587</v>
      </c>
      <c r="M47" s="26" t="s">
        <v>597</v>
      </c>
      <c r="N47" s="170" t="s">
        <v>448</v>
      </c>
      <c r="O47" s="196" t="s">
        <v>158</v>
      </c>
      <c r="P47" s="79" t="s">
        <v>160</v>
      </c>
      <c r="Q47" s="77" t="s">
        <v>196</v>
      </c>
    </row>
    <row r="48" spans="1:17" ht="12.75" customHeight="1" x14ac:dyDescent="0.2">
      <c r="A48" s="78" t="s">
        <v>464</v>
      </c>
      <c r="B48" s="71" t="s">
        <v>197</v>
      </c>
      <c r="C48" s="72"/>
      <c r="D48" s="13"/>
      <c r="E48" s="56" t="s">
        <v>0</v>
      </c>
      <c r="F48" s="73"/>
      <c r="G48" s="72">
        <v>2</v>
      </c>
      <c r="H48" s="13"/>
      <c r="I48" s="13"/>
      <c r="J48" s="74"/>
      <c r="K48" s="80">
        <v>3</v>
      </c>
      <c r="L48" s="23" t="s">
        <v>587</v>
      </c>
      <c r="M48" s="26" t="s">
        <v>597</v>
      </c>
      <c r="N48" s="170" t="s">
        <v>448</v>
      </c>
      <c r="O48" s="196" t="s">
        <v>158</v>
      </c>
      <c r="P48" s="79" t="s">
        <v>160</v>
      </c>
      <c r="Q48" s="77" t="s">
        <v>198</v>
      </c>
    </row>
    <row r="49" spans="1:17" ht="12.75" customHeight="1" x14ac:dyDescent="0.2">
      <c r="A49" s="78" t="s">
        <v>465</v>
      </c>
      <c r="B49" s="71" t="s">
        <v>199</v>
      </c>
      <c r="C49" s="72"/>
      <c r="D49" s="13"/>
      <c r="E49" s="56" t="s">
        <v>0</v>
      </c>
      <c r="F49" s="73"/>
      <c r="G49" s="72">
        <v>2</v>
      </c>
      <c r="H49" s="13"/>
      <c r="I49" s="13"/>
      <c r="J49" s="74"/>
      <c r="K49" s="80">
        <v>3</v>
      </c>
      <c r="L49" s="23" t="s">
        <v>587</v>
      </c>
      <c r="M49" s="80"/>
      <c r="N49" s="79"/>
      <c r="O49" s="79"/>
      <c r="P49" s="79" t="s">
        <v>620</v>
      </c>
      <c r="Q49" s="77" t="s">
        <v>200</v>
      </c>
    </row>
    <row r="50" spans="1:17" ht="12.75" customHeight="1" x14ac:dyDescent="0.2">
      <c r="A50" s="78" t="s">
        <v>466</v>
      </c>
      <c r="B50" s="71" t="s">
        <v>201</v>
      </c>
      <c r="C50" s="72"/>
      <c r="D50" s="56" t="s">
        <v>0</v>
      </c>
      <c r="E50" s="13"/>
      <c r="F50" s="73"/>
      <c r="G50" s="72">
        <v>2</v>
      </c>
      <c r="H50" s="13"/>
      <c r="I50" s="13"/>
      <c r="J50" s="74"/>
      <c r="K50" s="80">
        <v>3</v>
      </c>
      <c r="L50" s="23" t="s">
        <v>587</v>
      </c>
      <c r="M50" s="80"/>
      <c r="N50" s="79"/>
      <c r="O50" s="79"/>
      <c r="P50" s="79" t="s">
        <v>203</v>
      </c>
      <c r="Q50" s="77" t="s">
        <v>202</v>
      </c>
    </row>
    <row r="51" spans="1:17" ht="12.75" customHeight="1" x14ac:dyDescent="0.2">
      <c r="A51" s="78" t="s">
        <v>204</v>
      </c>
      <c r="B51" s="71" t="s">
        <v>205</v>
      </c>
      <c r="C51" s="72"/>
      <c r="D51" s="56" t="s">
        <v>0</v>
      </c>
      <c r="E51" s="13"/>
      <c r="F51" s="73"/>
      <c r="G51" s="72"/>
      <c r="H51" s="13"/>
      <c r="I51" s="13">
        <v>3</v>
      </c>
      <c r="J51" s="74"/>
      <c r="K51" s="80">
        <v>6</v>
      </c>
      <c r="L51" s="23" t="s">
        <v>589</v>
      </c>
      <c r="M51" s="26"/>
      <c r="N51" s="79"/>
      <c r="O51" s="79"/>
      <c r="P51" s="79" t="s">
        <v>203</v>
      </c>
      <c r="Q51" s="77" t="s">
        <v>206</v>
      </c>
    </row>
    <row r="52" spans="1:17" ht="12.75" customHeight="1" x14ac:dyDescent="0.2">
      <c r="A52" s="78" t="s">
        <v>467</v>
      </c>
      <c r="B52" s="71" t="s">
        <v>207</v>
      </c>
      <c r="C52" s="72"/>
      <c r="D52" s="13"/>
      <c r="E52" s="56" t="s">
        <v>0</v>
      </c>
      <c r="F52" s="73"/>
      <c r="G52" s="72">
        <v>2</v>
      </c>
      <c r="H52" s="13"/>
      <c r="I52" s="13"/>
      <c r="J52" s="74"/>
      <c r="K52" s="80">
        <v>3</v>
      </c>
      <c r="L52" s="23" t="s">
        <v>587</v>
      </c>
      <c r="M52" s="80"/>
      <c r="N52" s="126"/>
      <c r="O52" s="207"/>
      <c r="P52" s="79" t="s">
        <v>209</v>
      </c>
      <c r="Q52" s="77" t="s">
        <v>208</v>
      </c>
    </row>
    <row r="53" spans="1:17" ht="12.75" customHeight="1" x14ac:dyDescent="0.2">
      <c r="A53" s="78" t="s">
        <v>468</v>
      </c>
      <c r="B53" s="71" t="s">
        <v>210</v>
      </c>
      <c r="C53" s="72"/>
      <c r="D53" s="56" t="s">
        <v>0</v>
      </c>
      <c r="E53" s="13"/>
      <c r="F53" s="73"/>
      <c r="G53" s="72">
        <v>2</v>
      </c>
      <c r="H53" s="13"/>
      <c r="I53" s="13"/>
      <c r="J53" s="74"/>
      <c r="K53" s="80">
        <v>3</v>
      </c>
      <c r="L53" s="23" t="s">
        <v>587</v>
      </c>
      <c r="M53" s="80"/>
      <c r="N53" s="79"/>
      <c r="O53" s="79"/>
      <c r="P53" s="79" t="s">
        <v>178</v>
      </c>
      <c r="Q53" s="77" t="s">
        <v>211</v>
      </c>
    </row>
    <row r="54" spans="1:17" ht="12.75" customHeight="1" x14ac:dyDescent="0.2">
      <c r="A54" s="78" t="s">
        <v>212</v>
      </c>
      <c r="B54" s="71" t="s">
        <v>213</v>
      </c>
      <c r="C54" s="72"/>
      <c r="D54" s="56" t="s">
        <v>0</v>
      </c>
      <c r="E54" s="13"/>
      <c r="F54" s="73"/>
      <c r="G54" s="72"/>
      <c r="H54" s="13"/>
      <c r="I54" s="13">
        <v>3</v>
      </c>
      <c r="J54" s="74"/>
      <c r="K54" s="80">
        <v>6</v>
      </c>
      <c r="L54" s="23" t="s">
        <v>589</v>
      </c>
      <c r="M54" s="26"/>
      <c r="N54" s="79"/>
      <c r="O54" s="79"/>
      <c r="P54" s="79" t="s">
        <v>170</v>
      </c>
      <c r="Q54" s="77" t="s">
        <v>638</v>
      </c>
    </row>
    <row r="55" spans="1:17" ht="12.75" customHeight="1" x14ac:dyDescent="0.2">
      <c r="A55" s="78" t="s">
        <v>469</v>
      </c>
      <c r="B55" s="71" t="s">
        <v>215</v>
      </c>
      <c r="C55" s="72"/>
      <c r="D55" s="56" t="s">
        <v>0</v>
      </c>
      <c r="E55" s="13"/>
      <c r="F55" s="73"/>
      <c r="G55" s="72">
        <v>2</v>
      </c>
      <c r="H55" s="13"/>
      <c r="I55" s="13"/>
      <c r="J55" s="74"/>
      <c r="K55" s="80">
        <v>3</v>
      </c>
      <c r="L55" s="23" t="s">
        <v>587</v>
      </c>
      <c r="M55" s="80"/>
      <c r="N55" s="79"/>
      <c r="O55" s="79"/>
      <c r="P55" s="79" t="s">
        <v>344</v>
      </c>
      <c r="Q55" s="77" t="s">
        <v>216</v>
      </c>
    </row>
    <row r="56" spans="1:17" ht="12.75" customHeight="1" x14ac:dyDescent="0.2">
      <c r="A56" s="78" t="s">
        <v>470</v>
      </c>
      <c r="B56" s="71" t="s">
        <v>217</v>
      </c>
      <c r="C56" s="72"/>
      <c r="D56" s="13"/>
      <c r="E56" s="56" t="s">
        <v>0</v>
      </c>
      <c r="F56" s="73"/>
      <c r="G56" s="72">
        <v>1</v>
      </c>
      <c r="H56" s="13"/>
      <c r="I56" s="13"/>
      <c r="J56" s="74"/>
      <c r="K56" s="80">
        <v>2</v>
      </c>
      <c r="L56" s="23" t="s">
        <v>587</v>
      </c>
      <c r="M56" s="80"/>
      <c r="N56" s="79"/>
      <c r="O56" s="79"/>
      <c r="P56" s="79" t="s">
        <v>162</v>
      </c>
      <c r="Q56" s="77" t="s">
        <v>218</v>
      </c>
    </row>
    <row r="57" spans="1:17" ht="12.75" customHeight="1" x14ac:dyDescent="0.2">
      <c r="A57" s="78" t="s">
        <v>471</v>
      </c>
      <c r="B57" s="71" t="s">
        <v>219</v>
      </c>
      <c r="C57" s="72"/>
      <c r="D57" s="13"/>
      <c r="E57" s="56" t="s">
        <v>0</v>
      </c>
      <c r="F57" s="73"/>
      <c r="G57" s="72">
        <v>1</v>
      </c>
      <c r="H57" s="13"/>
      <c r="I57" s="13"/>
      <c r="J57" s="74"/>
      <c r="K57" s="80">
        <v>2</v>
      </c>
      <c r="L57" s="23" t="s">
        <v>587</v>
      </c>
      <c r="M57" s="80"/>
      <c r="N57" s="79"/>
      <c r="O57" s="79"/>
      <c r="P57" s="79" t="s">
        <v>221</v>
      </c>
      <c r="Q57" s="77" t="s">
        <v>220</v>
      </c>
    </row>
    <row r="58" spans="1:17" ht="12.75" customHeight="1" x14ac:dyDescent="0.2">
      <c r="A58" s="78" t="s">
        <v>472</v>
      </c>
      <c r="B58" s="71" t="s">
        <v>223</v>
      </c>
      <c r="C58" s="72"/>
      <c r="D58" s="56" t="s">
        <v>0</v>
      </c>
      <c r="E58" s="13"/>
      <c r="F58" s="73"/>
      <c r="G58" s="72">
        <v>2</v>
      </c>
      <c r="H58" s="13"/>
      <c r="I58" s="13"/>
      <c r="J58" s="74"/>
      <c r="K58" s="80">
        <v>3</v>
      </c>
      <c r="L58" s="23" t="s">
        <v>587</v>
      </c>
      <c r="M58" s="80"/>
      <c r="N58" s="79"/>
      <c r="O58" s="79"/>
      <c r="P58" s="79" t="s">
        <v>345</v>
      </c>
      <c r="Q58" s="77" t="s">
        <v>224</v>
      </c>
    </row>
    <row r="59" spans="1:17" ht="12.75" customHeight="1" x14ac:dyDescent="0.2">
      <c r="A59" s="78" t="s">
        <v>473</v>
      </c>
      <c r="B59" s="71" t="s">
        <v>225</v>
      </c>
      <c r="C59" s="72"/>
      <c r="D59" s="56" t="s">
        <v>0</v>
      </c>
      <c r="E59" s="13"/>
      <c r="F59" s="73"/>
      <c r="G59" s="72">
        <v>2</v>
      </c>
      <c r="H59" s="13"/>
      <c r="I59" s="13"/>
      <c r="J59" s="74"/>
      <c r="K59" s="80">
        <v>3</v>
      </c>
      <c r="L59" s="23" t="s">
        <v>587</v>
      </c>
      <c r="M59" s="80"/>
      <c r="N59" s="79"/>
      <c r="O59" s="79"/>
      <c r="P59" s="79" t="s">
        <v>214</v>
      </c>
      <c r="Q59" s="77" t="s">
        <v>226</v>
      </c>
    </row>
    <row r="60" spans="1:17" ht="12.75" customHeight="1" x14ac:dyDescent="0.2">
      <c r="A60" s="78" t="s">
        <v>474</v>
      </c>
      <c r="B60" s="71" t="s">
        <v>227</v>
      </c>
      <c r="C60" s="72"/>
      <c r="D60" s="13"/>
      <c r="E60" s="56" t="s">
        <v>0</v>
      </c>
      <c r="F60" s="73"/>
      <c r="G60" s="72">
        <v>2</v>
      </c>
      <c r="H60" s="13"/>
      <c r="I60" s="13"/>
      <c r="J60" s="74"/>
      <c r="K60" s="80">
        <v>3</v>
      </c>
      <c r="L60" s="23" t="s">
        <v>587</v>
      </c>
      <c r="M60" s="80"/>
      <c r="N60" s="79"/>
      <c r="O60" s="79"/>
      <c r="P60" s="79" t="s">
        <v>229</v>
      </c>
      <c r="Q60" s="77" t="s">
        <v>228</v>
      </c>
    </row>
    <row r="61" spans="1:17" ht="12.75" customHeight="1" x14ac:dyDescent="0.2">
      <c r="A61" s="78" t="s">
        <v>475</v>
      </c>
      <c r="B61" s="71" t="s">
        <v>230</v>
      </c>
      <c r="C61" s="72"/>
      <c r="D61" s="13"/>
      <c r="E61" s="56" t="s">
        <v>0</v>
      </c>
      <c r="F61" s="73"/>
      <c r="G61" s="72">
        <v>2</v>
      </c>
      <c r="H61" s="13"/>
      <c r="I61" s="13"/>
      <c r="J61" s="74"/>
      <c r="K61" s="80">
        <v>3</v>
      </c>
      <c r="L61" s="23" t="s">
        <v>587</v>
      </c>
      <c r="M61" s="80"/>
      <c r="N61" s="79"/>
      <c r="O61" s="79"/>
      <c r="P61" s="79" t="s">
        <v>621</v>
      </c>
      <c r="Q61" s="77" t="s">
        <v>231</v>
      </c>
    </row>
    <row r="62" spans="1:17" ht="12.75" customHeight="1" x14ac:dyDescent="0.2">
      <c r="A62" s="78" t="s">
        <v>476</v>
      </c>
      <c r="B62" s="71" t="s">
        <v>232</v>
      </c>
      <c r="C62" s="72"/>
      <c r="D62" s="56" t="s">
        <v>0</v>
      </c>
      <c r="E62" s="13"/>
      <c r="F62" s="73"/>
      <c r="G62" s="72">
        <v>2</v>
      </c>
      <c r="H62" s="13"/>
      <c r="I62" s="13"/>
      <c r="J62" s="74"/>
      <c r="K62" s="80">
        <v>3</v>
      </c>
      <c r="L62" s="23" t="s">
        <v>587</v>
      </c>
      <c r="M62" s="80"/>
      <c r="N62" s="79"/>
      <c r="O62" s="79"/>
      <c r="P62" s="79" t="s">
        <v>346</v>
      </c>
      <c r="Q62" s="25" t="s">
        <v>233</v>
      </c>
    </row>
    <row r="63" spans="1:17" ht="12.75" customHeight="1" x14ac:dyDescent="0.2">
      <c r="A63" s="78" t="s">
        <v>477</v>
      </c>
      <c r="B63" s="71" t="s">
        <v>234</v>
      </c>
      <c r="C63" s="72"/>
      <c r="D63" s="56" t="s">
        <v>0</v>
      </c>
      <c r="E63" s="13"/>
      <c r="F63" s="73"/>
      <c r="G63" s="72">
        <v>2</v>
      </c>
      <c r="H63" s="13"/>
      <c r="I63" s="13"/>
      <c r="J63" s="74"/>
      <c r="K63" s="80">
        <v>3</v>
      </c>
      <c r="L63" s="23" t="s">
        <v>587</v>
      </c>
      <c r="M63" s="80"/>
      <c r="N63" s="79"/>
      <c r="O63" s="79"/>
      <c r="P63" s="79" t="s">
        <v>480</v>
      </c>
      <c r="Q63" s="25" t="s">
        <v>235</v>
      </c>
    </row>
    <row r="64" spans="1:17" s="17" customFormat="1" ht="12.75" customHeight="1" x14ac:dyDescent="0.2">
      <c r="A64" s="83" t="s">
        <v>478</v>
      </c>
      <c r="B64" s="71" t="s">
        <v>236</v>
      </c>
      <c r="C64" s="197"/>
      <c r="D64" s="56" t="s">
        <v>0</v>
      </c>
      <c r="E64" s="149"/>
      <c r="F64" s="198"/>
      <c r="G64" s="208">
        <v>1</v>
      </c>
      <c r="H64" s="58"/>
      <c r="I64" s="58"/>
      <c r="J64" s="59"/>
      <c r="K64" s="26">
        <v>2</v>
      </c>
      <c r="L64" s="23" t="s">
        <v>587</v>
      </c>
      <c r="M64" s="80"/>
      <c r="N64" s="123"/>
      <c r="O64" s="79"/>
      <c r="P64" s="79" t="s">
        <v>238</v>
      </c>
      <c r="Q64" s="25" t="s">
        <v>237</v>
      </c>
    </row>
    <row r="65" spans="1:17" ht="12.75" customHeight="1" x14ac:dyDescent="0.2">
      <c r="A65" s="78" t="s">
        <v>479</v>
      </c>
      <c r="B65" s="71" t="s">
        <v>239</v>
      </c>
      <c r="C65" s="72"/>
      <c r="D65" s="56" t="s">
        <v>0</v>
      </c>
      <c r="E65" s="13"/>
      <c r="F65" s="73"/>
      <c r="G65" s="72">
        <v>2</v>
      </c>
      <c r="H65" s="13"/>
      <c r="I65" s="13"/>
      <c r="J65" s="74"/>
      <c r="K65" s="80">
        <v>3</v>
      </c>
      <c r="L65" s="23" t="s">
        <v>587</v>
      </c>
      <c r="M65" s="80"/>
      <c r="N65" s="79"/>
      <c r="O65" s="79"/>
      <c r="P65" s="79" t="s">
        <v>621</v>
      </c>
      <c r="Q65" s="25" t="s">
        <v>240</v>
      </c>
    </row>
    <row r="66" spans="1:17" ht="12.75" customHeight="1" x14ac:dyDescent="0.2">
      <c r="A66" s="83" t="s">
        <v>481</v>
      </c>
      <c r="B66" s="209" t="s">
        <v>485</v>
      </c>
      <c r="C66" s="72"/>
      <c r="D66" s="13"/>
      <c r="E66" s="56" t="s">
        <v>0</v>
      </c>
      <c r="F66" s="73"/>
      <c r="G66" s="12">
        <v>2</v>
      </c>
      <c r="H66" s="13"/>
      <c r="I66" s="13"/>
      <c r="J66" s="74"/>
      <c r="K66" s="80">
        <v>3</v>
      </c>
      <c r="L66" s="210" t="s">
        <v>587</v>
      </c>
      <c r="M66" s="199"/>
      <c r="N66" s="79"/>
      <c r="O66" s="79"/>
      <c r="P66" s="79" t="s">
        <v>493</v>
      </c>
      <c r="Q66" s="25" t="s">
        <v>489</v>
      </c>
    </row>
    <row r="67" spans="1:17" ht="12.75" customHeight="1" x14ac:dyDescent="0.2">
      <c r="A67" s="128" t="s">
        <v>482</v>
      </c>
      <c r="B67" s="209" t="s">
        <v>486</v>
      </c>
      <c r="C67" s="72"/>
      <c r="D67" s="13"/>
      <c r="E67" s="13"/>
      <c r="F67" s="56" t="s">
        <v>0</v>
      </c>
      <c r="G67" s="12">
        <v>2</v>
      </c>
      <c r="H67" s="13"/>
      <c r="I67" s="13"/>
      <c r="J67" s="74"/>
      <c r="K67" s="80">
        <v>4</v>
      </c>
      <c r="L67" s="210" t="s">
        <v>587</v>
      </c>
      <c r="M67" s="199"/>
      <c r="N67" s="79"/>
      <c r="O67" s="79"/>
      <c r="P67" s="79" t="s">
        <v>493</v>
      </c>
      <c r="Q67" s="25" t="s">
        <v>490</v>
      </c>
    </row>
    <row r="68" spans="1:17" ht="12.75" customHeight="1" x14ac:dyDescent="0.2">
      <c r="A68" s="78" t="s">
        <v>483</v>
      </c>
      <c r="B68" s="71" t="s">
        <v>487</v>
      </c>
      <c r="C68" s="56" t="s">
        <v>0</v>
      </c>
      <c r="D68" s="13"/>
      <c r="E68" s="13"/>
      <c r="F68" s="73"/>
      <c r="G68" s="12">
        <v>2</v>
      </c>
      <c r="H68" s="13"/>
      <c r="I68" s="13"/>
      <c r="J68" s="74"/>
      <c r="K68" s="80">
        <v>3</v>
      </c>
      <c r="L68" s="210" t="s">
        <v>587</v>
      </c>
      <c r="M68" s="199"/>
      <c r="N68" s="79"/>
      <c r="O68" s="79"/>
      <c r="P68" s="79" t="s">
        <v>494</v>
      </c>
      <c r="Q68" s="25" t="s">
        <v>491</v>
      </c>
    </row>
    <row r="69" spans="1:17" ht="12.75" customHeight="1" x14ac:dyDescent="0.2">
      <c r="A69" s="78" t="s">
        <v>484</v>
      </c>
      <c r="B69" s="71" t="s">
        <v>488</v>
      </c>
      <c r="C69" s="72"/>
      <c r="D69" s="56" t="s">
        <v>0</v>
      </c>
      <c r="E69" s="13"/>
      <c r="F69" s="73"/>
      <c r="G69" s="12">
        <v>2</v>
      </c>
      <c r="H69" s="13"/>
      <c r="I69" s="13"/>
      <c r="J69" s="74"/>
      <c r="K69" s="80">
        <v>3</v>
      </c>
      <c r="L69" s="210" t="s">
        <v>587</v>
      </c>
      <c r="M69" s="199" t="s">
        <v>597</v>
      </c>
      <c r="N69" s="211" t="s">
        <v>483</v>
      </c>
      <c r="O69" s="129" t="s">
        <v>487</v>
      </c>
      <c r="P69" s="79" t="s">
        <v>494</v>
      </c>
      <c r="Q69" s="25" t="s">
        <v>492</v>
      </c>
    </row>
    <row r="70" spans="1:17" ht="12.75" customHeight="1" x14ac:dyDescent="0.2">
      <c r="A70" s="78"/>
      <c r="B70" s="71" t="s">
        <v>401</v>
      </c>
      <c r="C70" s="72"/>
      <c r="D70" s="13"/>
      <c r="E70" s="13"/>
      <c r="F70" s="73"/>
      <c r="G70" s="72"/>
      <c r="H70" s="13"/>
      <c r="I70" s="13"/>
      <c r="J70" s="74"/>
      <c r="K70" s="80">
        <v>14</v>
      </c>
      <c r="L70" s="23"/>
      <c r="M70" s="80"/>
      <c r="N70" s="75"/>
      <c r="O70" s="75"/>
      <c r="P70" s="86" t="s">
        <v>27</v>
      </c>
      <c r="Q70" s="77" t="s">
        <v>402</v>
      </c>
    </row>
    <row r="71" spans="1:17" ht="12.75" customHeight="1" x14ac:dyDescent="0.2">
      <c r="A71" s="269" t="s">
        <v>590</v>
      </c>
      <c r="B71" s="270"/>
      <c r="C71" s="30"/>
      <c r="D71" s="31"/>
      <c r="E71" s="31"/>
      <c r="F71" s="31"/>
      <c r="G71" s="271">
        <f>SUM(C71:F71)</f>
        <v>0</v>
      </c>
      <c r="H71" s="272"/>
      <c r="I71" s="272"/>
      <c r="J71" s="272"/>
      <c r="K71" s="272"/>
      <c r="L71" s="273"/>
      <c r="M71" s="33"/>
      <c r="N71" s="274"/>
      <c r="O71" s="275"/>
      <c r="P71" s="275"/>
      <c r="Q71" s="34"/>
    </row>
    <row r="72" spans="1:17" ht="12.75" customHeight="1" x14ac:dyDescent="0.2">
      <c r="A72" s="276" t="s">
        <v>599</v>
      </c>
      <c r="B72" s="277"/>
      <c r="C72" s="35">
        <v>5</v>
      </c>
      <c r="D72" s="36">
        <v>23</v>
      </c>
      <c r="E72" s="36">
        <v>16</v>
      </c>
      <c r="F72" s="36">
        <v>0</v>
      </c>
      <c r="G72" s="278">
        <f>SUM(C72:F72)</f>
        <v>44</v>
      </c>
      <c r="H72" s="279"/>
      <c r="I72" s="279"/>
      <c r="J72" s="279"/>
      <c r="K72" s="279"/>
      <c r="L72" s="280"/>
      <c r="M72" s="38"/>
      <c r="N72" s="274"/>
      <c r="O72" s="275"/>
      <c r="P72" s="275"/>
      <c r="Q72" s="34"/>
    </row>
    <row r="73" spans="1:17" ht="12.75" customHeight="1" x14ac:dyDescent="0.2">
      <c r="A73" s="281" t="s">
        <v>592</v>
      </c>
      <c r="B73" s="282"/>
      <c r="C73" s="39">
        <f>COUNTIFS(C43:C70,"x",$L43:$L70,"K(5)")+COUNTIFS(C43:C70,"x",$L43:$L70,"AK")+COUNTIFS(C43:C70,"x",$L43:$L70,"BK")</f>
        <v>0</v>
      </c>
      <c r="D73" s="40">
        <f>COUNTIFS(D43:D70,"x",$L43:$L70,"K(5)")+COUNTIFS(D43:D70,"x",$L43:$L70,"AK")+COUNTIFS(D43:D70,"x",$L43:$L70,"BK")</f>
        <v>0</v>
      </c>
      <c r="E73" s="40">
        <f>COUNTIFS(E43:E70,"x",$L43:$L70,"K(5)")+COUNTIFS(E43:E70,"x",$L43:$L70,"AK")+COUNTIFS(E43:E70,"x",$L43:$L70,"BK")</f>
        <v>0</v>
      </c>
      <c r="F73" s="40">
        <f>COUNTIFS(F43:F70,"x",$L43:$L70,"K(5)")+COUNTIFS(F43:F70,"x",$L43:$L70,"AK")+COUNTIFS(F43:F70,"x",$L43:$L70,"BK")</f>
        <v>0</v>
      </c>
      <c r="G73" s="283">
        <f>SUM(C73:F73)</f>
        <v>0</v>
      </c>
      <c r="H73" s="284"/>
      <c r="I73" s="284"/>
      <c r="J73" s="284"/>
      <c r="K73" s="284"/>
      <c r="L73" s="285"/>
      <c r="M73" s="42"/>
      <c r="N73" s="274"/>
      <c r="O73" s="275"/>
      <c r="P73" s="275"/>
      <c r="Q73" s="34"/>
    </row>
    <row r="74" spans="1:17" s="17" customFormat="1" ht="12.75" customHeight="1" x14ac:dyDescent="0.25">
      <c r="A74" s="90" t="s">
        <v>600</v>
      </c>
      <c r="B74" s="91"/>
      <c r="C74" s="266"/>
      <c r="D74" s="267"/>
      <c r="E74" s="267"/>
      <c r="F74" s="267"/>
      <c r="G74" s="267"/>
      <c r="H74" s="267"/>
      <c r="I74" s="267"/>
      <c r="J74" s="267"/>
      <c r="K74" s="267"/>
      <c r="L74" s="268"/>
      <c r="M74" s="14"/>
      <c r="N74" s="267"/>
      <c r="O74" s="267"/>
      <c r="P74" s="267"/>
      <c r="Q74" s="92"/>
    </row>
    <row r="75" spans="1:17" s="17" customFormat="1" ht="12.75" customHeight="1" x14ac:dyDescent="0.25">
      <c r="A75" s="93"/>
      <c r="B75" s="94" t="s">
        <v>601</v>
      </c>
      <c r="C75" s="95"/>
      <c r="D75" s="96"/>
      <c r="E75" s="96" t="s">
        <v>586</v>
      </c>
      <c r="F75" s="96" t="s">
        <v>586</v>
      </c>
      <c r="G75" s="95"/>
      <c r="H75" s="58"/>
      <c r="I75" s="58"/>
      <c r="J75" s="59"/>
      <c r="K75" s="76"/>
      <c r="L75" s="26"/>
      <c r="M75" s="26"/>
      <c r="N75" s="85"/>
      <c r="O75" s="26"/>
      <c r="P75" s="98"/>
      <c r="Q75" s="25"/>
    </row>
    <row r="76" spans="1:17" s="17" customFormat="1" ht="12.75" customHeight="1" x14ac:dyDescent="0.25">
      <c r="A76" s="269" t="s">
        <v>590</v>
      </c>
      <c r="B76" s="270"/>
      <c r="C76" s="30">
        <f>SUMIF(C75:C75,"=x",$G75:$G75)+SUMIF(C75:C75,"=x",$H75:$H75)+SUMIF(C75:C75,"=x",$I75:$I75)</f>
        <v>0</v>
      </c>
      <c r="D76" s="31">
        <f>SUMIF(D75:D75,"=x",$G75:$G75)+SUMIF(D75:D75,"=x",$H75:$H75)+SUMIF(D75:D75,"=x",$I75:$I75)</f>
        <v>0</v>
      </c>
      <c r="E76" s="31">
        <f>SUMIF(E75:E75,"=x",$G75:$G75)+SUMIF(E75:E75,"=x",$H75:$H75)+SUMIF(E75:E75,"=x",$I75:$I75)</f>
        <v>0</v>
      </c>
      <c r="F76" s="31">
        <f>SUMIF(F75:F75,"=x",$G75:$G75)+SUMIF(F75:F75,"=x",$H75:$H75)+SUMIF(F75:F75,"=x",$I75:$I75)</f>
        <v>0</v>
      </c>
      <c r="G76" s="271">
        <f>SUM(C76:F76)</f>
        <v>0</v>
      </c>
      <c r="H76" s="272"/>
      <c r="I76" s="272"/>
      <c r="J76" s="272"/>
      <c r="K76" s="272"/>
      <c r="L76" s="273"/>
      <c r="M76" s="33"/>
      <c r="N76" s="274"/>
      <c r="O76" s="275"/>
      <c r="P76" s="275"/>
      <c r="Q76" s="34"/>
    </row>
    <row r="77" spans="1:17" s="17" customFormat="1" ht="12.75" customHeight="1" x14ac:dyDescent="0.25">
      <c r="A77" s="276" t="s">
        <v>599</v>
      </c>
      <c r="B77" s="277"/>
      <c r="C77" s="35">
        <v>0</v>
      </c>
      <c r="D77" s="36"/>
      <c r="E77" s="36">
        <v>2</v>
      </c>
      <c r="F77" s="36">
        <v>4</v>
      </c>
      <c r="G77" s="278">
        <f>SUM(C77:F77)</f>
        <v>6</v>
      </c>
      <c r="H77" s="279"/>
      <c r="I77" s="279"/>
      <c r="J77" s="279"/>
      <c r="K77" s="279"/>
      <c r="L77" s="280"/>
      <c r="M77" s="38"/>
      <c r="N77" s="274"/>
      <c r="O77" s="275"/>
      <c r="P77" s="275"/>
      <c r="Q77" s="34"/>
    </row>
    <row r="78" spans="1:17" s="17" customFormat="1" ht="12.75" customHeight="1" x14ac:dyDescent="0.25">
      <c r="A78" s="281" t="s">
        <v>592</v>
      </c>
      <c r="B78" s="282"/>
      <c r="C78" s="39">
        <f>COUNTIFS(C75:C75,"x",$L75:$L75,"K(5)")+COUNTIFS(C75:C75,"x",$L75:$L75,"AK")+COUNTIFS(C75:C75,"x",$L75:$L75,"BK")</f>
        <v>0</v>
      </c>
      <c r="D78" s="40">
        <f>COUNTIFS(D75:D75,"x",$L75:$L75,"K(5)")+COUNTIFS(D75:D75,"x",$L75:$L75,"AK")+COUNTIFS(D75:D75,"x",$L75:$L75,"BK")</f>
        <v>0</v>
      </c>
      <c r="E78" s="40">
        <f>COUNTIFS(E75:E75,"x",$L75:$L75,"K(5)")+COUNTIFS(E75:E75,"x",$L75:$L75,"AK")+COUNTIFS(E75:E75,"x",$L75:$L75,"BK")</f>
        <v>0</v>
      </c>
      <c r="F78" s="40">
        <f>COUNTIFS(F75:F75,"x",$L75:$L75,"K(5)")+COUNTIFS(F75:F75,"x",$L75:$L75,"AK")+COUNTIFS(F75:F75,"x",$L75:$L75,"BK")</f>
        <v>0</v>
      </c>
      <c r="G78" s="283">
        <f>SUM(C78:F78)</f>
        <v>0</v>
      </c>
      <c r="H78" s="284"/>
      <c r="I78" s="284"/>
      <c r="J78" s="284"/>
      <c r="K78" s="284"/>
      <c r="L78" s="285"/>
      <c r="M78" s="42"/>
      <c r="N78" s="274"/>
      <c r="O78" s="275"/>
      <c r="P78" s="275"/>
      <c r="Q78" s="34"/>
    </row>
    <row r="79" spans="1:17" s="17" customFormat="1" ht="12.75" customHeight="1" x14ac:dyDescent="0.25">
      <c r="A79" s="264" t="s">
        <v>602</v>
      </c>
      <c r="B79" s="265"/>
      <c r="C79" s="50"/>
      <c r="D79" s="14"/>
      <c r="E79" s="14"/>
      <c r="F79" s="14"/>
      <c r="G79" s="50"/>
      <c r="H79" s="14"/>
      <c r="I79" s="14"/>
      <c r="J79" s="14"/>
      <c r="K79" s="14"/>
      <c r="L79" s="51"/>
      <c r="M79" s="14"/>
      <c r="N79" s="15"/>
      <c r="O79" s="133"/>
      <c r="P79" s="134"/>
      <c r="Q79" s="92"/>
    </row>
    <row r="80" spans="1:17" s="17" customFormat="1" ht="12.75" customHeight="1" x14ac:dyDescent="0.2">
      <c r="A80" s="100" t="s">
        <v>28</v>
      </c>
      <c r="B80" s="94" t="s">
        <v>29</v>
      </c>
      <c r="C80" s="148"/>
      <c r="D80" s="149"/>
      <c r="E80" s="96" t="s">
        <v>586</v>
      </c>
      <c r="F80" s="97"/>
      <c r="G80" s="148"/>
      <c r="H80" s="58">
        <v>3</v>
      </c>
      <c r="I80" s="150"/>
      <c r="J80" s="151"/>
      <c r="K80" s="152">
        <v>5</v>
      </c>
      <c r="L80" s="23" t="s">
        <v>589</v>
      </c>
      <c r="M80" s="152"/>
      <c r="N80" s="123"/>
      <c r="O80" s="153"/>
      <c r="P80" s="86" t="s">
        <v>27</v>
      </c>
      <c r="Q80" s="25" t="s">
        <v>30</v>
      </c>
    </row>
    <row r="81" spans="1:17" s="17" customFormat="1" ht="12.75" customHeight="1" x14ac:dyDescent="0.2">
      <c r="A81" s="100" t="s">
        <v>31</v>
      </c>
      <c r="B81" s="94" t="s">
        <v>32</v>
      </c>
      <c r="C81" s="154"/>
      <c r="D81" s="155"/>
      <c r="E81" s="156"/>
      <c r="F81" s="157" t="s">
        <v>586</v>
      </c>
      <c r="G81" s="154"/>
      <c r="H81" s="158">
        <v>17</v>
      </c>
      <c r="I81" s="159"/>
      <c r="J81" s="160"/>
      <c r="K81" s="161">
        <v>25</v>
      </c>
      <c r="L81" s="23" t="s">
        <v>589</v>
      </c>
      <c r="M81" s="111" t="s">
        <v>7</v>
      </c>
      <c r="N81" s="112" t="str">
        <f>A80</f>
        <v>diplm1ub17dm</v>
      </c>
      <c r="O81" s="113" t="s">
        <v>29</v>
      </c>
      <c r="P81" s="86" t="s">
        <v>27</v>
      </c>
      <c r="Q81" s="25" t="s">
        <v>33</v>
      </c>
    </row>
    <row r="82" spans="1:17" s="17" customFormat="1" ht="12.75" customHeight="1" x14ac:dyDescent="0.25">
      <c r="A82" s="269" t="s">
        <v>590</v>
      </c>
      <c r="B82" s="270"/>
      <c r="C82" s="30">
        <f>SUMIF(C80:C81,"=x",$G80:$G81)+SUMIF(C80:C81,"=x",$H80:$H81)+SUMIF(C80:C81,"=x",$I80:$I81)</f>
        <v>0</v>
      </c>
      <c r="D82" s="31">
        <f>SUMIF(D80:D81,"=x",$G80:$G81)+SUMIF(D80:D81,"=x",$H80:$H81)+SUMIF(D80:D81,"=x",$I80:$I81)</f>
        <v>0</v>
      </c>
      <c r="E82" s="31">
        <f>SUMIF(E80:E81,"=x",$G80:$G81)+SUMIF(E80:E81,"=x",$H80:$H81)+SUMIF(E80:E81,"=x",$I80:$I81)</f>
        <v>3</v>
      </c>
      <c r="F82" s="32">
        <f>SUMIF(F80:F81,"=x",$G80:$G81)+SUMIF(F80:F81,"=x",$H80:$H81)+SUMIF(F80:F81,"=x",$I80:$I81)</f>
        <v>17</v>
      </c>
      <c r="G82" s="271">
        <f>SUM(C82:F82)</f>
        <v>20</v>
      </c>
      <c r="H82" s="272"/>
      <c r="I82" s="272"/>
      <c r="J82" s="272"/>
      <c r="K82" s="272"/>
      <c r="L82" s="273"/>
      <c r="M82" s="114"/>
      <c r="N82" s="275"/>
      <c r="O82" s="275"/>
      <c r="P82" s="275"/>
      <c r="Q82" s="34"/>
    </row>
    <row r="83" spans="1:17" s="17" customFormat="1" ht="12.75" customHeight="1" x14ac:dyDescent="0.25">
      <c r="A83" s="276" t="s">
        <v>591</v>
      </c>
      <c r="B83" s="277"/>
      <c r="C83" s="35">
        <f>SUMIF(C80:C81,"=x",$K80:$K81)</f>
        <v>0</v>
      </c>
      <c r="D83" s="36">
        <f>SUMIF(D80:D81,"=x",$K80:$K81)</f>
        <v>0</v>
      </c>
      <c r="E83" s="36">
        <f>SUMIF(E80:E81,"=x",$K80:$K81)</f>
        <v>5</v>
      </c>
      <c r="F83" s="37">
        <f>SUMIF(F80:F81,"=x",$K80:$K81)</f>
        <v>25</v>
      </c>
      <c r="G83" s="278">
        <f>SUM(C83:F83)</f>
        <v>30</v>
      </c>
      <c r="H83" s="279"/>
      <c r="I83" s="279"/>
      <c r="J83" s="279"/>
      <c r="K83" s="279"/>
      <c r="L83" s="280"/>
      <c r="M83" s="115"/>
      <c r="N83" s="275"/>
      <c r="O83" s="275"/>
      <c r="P83" s="275"/>
      <c r="Q83" s="34"/>
    </row>
    <row r="84" spans="1:17" s="17" customFormat="1" ht="12.75" customHeight="1" x14ac:dyDescent="0.25">
      <c r="A84" s="281" t="s">
        <v>592</v>
      </c>
      <c r="B84" s="282"/>
      <c r="C84" s="39">
        <f>COUNTIFS(C80:C81,"x",$L80:$L81,"K(5)")+COUNTIFS(C80:C81,"x",$L80:$L81,"AK")+COUNTIFS(C80:C81,"x",$L80:$L81,"BK")</f>
        <v>0</v>
      </c>
      <c r="D84" s="40">
        <f>COUNTIFS(D80:D81,"x",$L80:$L81,"K(5)")+COUNTIFS(D80:D81,"x",$L80:$L81,"AK")+COUNTIFS(D80:D81,"x",$L80:$L81,"BK")</f>
        <v>0</v>
      </c>
      <c r="E84" s="40">
        <f>COUNTIFS(E80:E81,"x",$L80:$L81,"K(5)")+COUNTIFS(E80:E81,"x",$L80:$L81,"AK")+COUNTIFS(E80:E81,"x",$L80:$L81,"BK")</f>
        <v>0</v>
      </c>
      <c r="F84" s="41">
        <f>COUNTIFS(F80:F81,"x",$L80:$L81,"K(5)")+COUNTIFS(F80:F81,"x",$L80:$L81,"AK")+COUNTIFS(F80:F81,"x",$L80:$L81,"BK")</f>
        <v>0</v>
      </c>
      <c r="G84" s="283">
        <f>SUM(C84:F84)</f>
        <v>0</v>
      </c>
      <c r="H84" s="284"/>
      <c r="I84" s="284"/>
      <c r="J84" s="284"/>
      <c r="K84" s="284"/>
      <c r="L84" s="285"/>
      <c r="M84" s="116"/>
      <c r="N84" s="275"/>
      <c r="O84" s="275"/>
      <c r="P84" s="275"/>
      <c r="Q84" s="34"/>
    </row>
    <row r="85" spans="1:17" s="17" customFormat="1" ht="12.75" customHeight="1" x14ac:dyDescent="0.25">
      <c r="A85" s="286" t="s">
        <v>603</v>
      </c>
      <c r="B85" s="287"/>
      <c r="C85" s="288"/>
      <c r="D85" s="289"/>
      <c r="E85" s="289"/>
      <c r="F85" s="290"/>
      <c r="G85" s="288"/>
      <c r="H85" s="289"/>
      <c r="I85" s="289"/>
      <c r="J85" s="289"/>
      <c r="K85" s="289"/>
      <c r="L85" s="290"/>
      <c r="M85" s="47"/>
      <c r="N85" s="267"/>
      <c r="O85" s="267"/>
      <c r="P85" s="267"/>
      <c r="Q85" s="15"/>
    </row>
    <row r="86" spans="1:17" s="17" customFormat="1" ht="12.75" customHeight="1" x14ac:dyDescent="0.25">
      <c r="A86" s="269" t="s">
        <v>590</v>
      </c>
      <c r="B86" s="270"/>
      <c r="C86" s="30"/>
      <c r="D86" s="31"/>
      <c r="E86" s="31"/>
      <c r="F86" s="31"/>
      <c r="G86" s="271">
        <f>SUM(C86:F86)</f>
        <v>0</v>
      </c>
      <c r="H86" s="293"/>
      <c r="I86" s="293"/>
      <c r="J86" s="293"/>
      <c r="K86" s="293"/>
      <c r="L86" s="294"/>
      <c r="M86" s="87"/>
      <c r="N86" s="275"/>
      <c r="O86" s="275"/>
      <c r="P86" s="275"/>
      <c r="Q86" s="34"/>
    </row>
    <row r="87" spans="1:17" s="17" customFormat="1" ht="12.75" customHeight="1" x14ac:dyDescent="0.25">
      <c r="A87" s="276" t="s">
        <v>591</v>
      </c>
      <c r="B87" s="277"/>
      <c r="C87" s="35">
        <f>SUMIF($A5:$A86,$A87,C5:C86)+SUMIF($A5:$A86,$A77,C5:C86)</f>
        <v>31</v>
      </c>
      <c r="D87" s="36">
        <f>SUMIF($A5:$A86,$A87,D5:D86)+SUMIF($A5:$A86,$A77,D5:D86)</f>
        <v>30</v>
      </c>
      <c r="E87" s="36">
        <f>SUMIF($A5:$A86,$A87,E5:E86)+SUMIF($A5:$A86,$A77,E5:E86)</f>
        <v>30</v>
      </c>
      <c r="F87" s="36">
        <f>SUMIF($A5:$A86,$A87,F5:F86)+SUMIF($A5:$A86,$A77,F5:F86)</f>
        <v>29</v>
      </c>
      <c r="G87" s="278">
        <f>SUM(C87:F87)</f>
        <v>120</v>
      </c>
      <c r="H87" s="295"/>
      <c r="I87" s="295"/>
      <c r="J87" s="295"/>
      <c r="K87" s="295"/>
      <c r="L87" s="296"/>
      <c r="M87" s="88"/>
      <c r="N87" s="275"/>
      <c r="O87" s="275"/>
      <c r="P87" s="275"/>
      <c r="Q87" s="34"/>
    </row>
    <row r="88" spans="1:17" s="17" customFormat="1" ht="12.75" customHeight="1" x14ac:dyDescent="0.25">
      <c r="A88" s="281" t="s">
        <v>592</v>
      </c>
      <c r="B88" s="282"/>
      <c r="C88" s="39"/>
      <c r="D88" s="40"/>
      <c r="E88" s="40"/>
      <c r="F88" s="40"/>
      <c r="G88" s="283">
        <f>SUM(C88:F88)</f>
        <v>0</v>
      </c>
      <c r="H88" s="297"/>
      <c r="I88" s="297"/>
      <c r="J88" s="297"/>
      <c r="K88" s="297"/>
      <c r="L88" s="298"/>
      <c r="M88" s="89"/>
      <c r="N88" s="275"/>
      <c r="O88" s="275"/>
      <c r="P88" s="275"/>
      <c r="Q88" s="34"/>
    </row>
    <row r="89" spans="1:17" s="17" customFormat="1" ht="15" customHeight="1" x14ac:dyDescent="0.2">
      <c r="A89" s="163"/>
      <c r="B89" s="200"/>
      <c r="C89" s="201"/>
      <c r="D89" s="201"/>
      <c r="E89" s="201"/>
      <c r="F89" s="201"/>
      <c r="G89" s="201"/>
      <c r="H89" s="202"/>
      <c r="I89" s="202"/>
      <c r="J89" s="202"/>
      <c r="K89" s="202"/>
      <c r="L89" s="202"/>
      <c r="M89" s="202"/>
      <c r="O89" s="119"/>
      <c r="P89" s="119"/>
    </row>
    <row r="90" spans="1:17" s="17" customFormat="1" ht="15" customHeight="1" x14ac:dyDescent="0.2">
      <c r="A90" s="244" t="s">
        <v>652</v>
      </c>
      <c r="B90" s="200"/>
      <c r="C90" s="201"/>
      <c r="D90" s="201"/>
      <c r="E90" s="201"/>
      <c r="F90" s="201"/>
      <c r="G90" s="201"/>
      <c r="H90" s="202"/>
      <c r="I90" s="202"/>
      <c r="J90" s="202"/>
      <c r="K90" s="202"/>
      <c r="L90" s="202"/>
      <c r="M90" s="202"/>
      <c r="O90" s="119"/>
      <c r="P90" s="119"/>
    </row>
    <row r="91" spans="1:17" s="17" customFormat="1" x14ac:dyDescent="0.25">
      <c r="A91" s="2"/>
      <c r="B91" s="4"/>
      <c r="C91" s="2"/>
      <c r="D91" s="2"/>
      <c r="E91" s="2"/>
      <c r="F91" s="2"/>
      <c r="G91" s="2"/>
      <c r="H91" s="2"/>
      <c r="I91" s="2"/>
      <c r="J91" s="2"/>
      <c r="K91" s="2"/>
      <c r="L91" s="4"/>
      <c r="M91" s="4"/>
      <c r="N91" s="4"/>
      <c r="O91" s="173"/>
      <c r="P91" s="174"/>
    </row>
    <row r="92" spans="1:17" s="17" customFormat="1" x14ac:dyDescent="0.25">
      <c r="A92" s="237" t="s">
        <v>640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4"/>
      <c r="M92" s="4"/>
      <c r="N92" s="4"/>
      <c r="O92" s="173"/>
      <c r="P92" s="174"/>
    </row>
    <row r="93" spans="1:17" s="17" customFormat="1" x14ac:dyDescent="0.25">
      <c r="A93" s="238" t="s">
        <v>641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4"/>
      <c r="M93" s="4"/>
      <c r="N93" s="4"/>
      <c r="O93" s="173"/>
      <c r="P93" s="174"/>
    </row>
    <row r="94" spans="1:17" s="17" customFormat="1" x14ac:dyDescent="0.25">
      <c r="A94" s="238" t="s">
        <v>642</v>
      </c>
      <c r="B94" s="4"/>
      <c r="C94" s="2"/>
      <c r="D94" s="2"/>
      <c r="E94" s="2"/>
      <c r="F94" s="2"/>
      <c r="G94" s="2"/>
      <c r="H94" s="2"/>
      <c r="I94" s="2"/>
      <c r="J94" s="2"/>
      <c r="K94" s="2"/>
      <c r="L94" s="4"/>
      <c r="M94" s="4"/>
      <c r="N94" s="4"/>
      <c r="O94" s="173"/>
      <c r="P94" s="174"/>
    </row>
    <row r="95" spans="1:17" s="17" customFormat="1" x14ac:dyDescent="0.25">
      <c r="A95" s="239"/>
      <c r="B95" s="4"/>
      <c r="C95" s="2"/>
      <c r="D95" s="2"/>
      <c r="E95" s="2"/>
      <c r="F95" s="2"/>
      <c r="G95" s="2"/>
      <c r="H95" s="2"/>
      <c r="I95" s="2"/>
      <c r="J95" s="2"/>
      <c r="K95" s="2"/>
      <c r="L95" s="4"/>
      <c r="M95" s="4"/>
      <c r="N95" s="4"/>
      <c r="O95" s="173"/>
      <c r="P95" s="174"/>
    </row>
    <row r="96" spans="1:17" s="17" customFormat="1" x14ac:dyDescent="0.25">
      <c r="A96" s="240" t="s">
        <v>643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4"/>
      <c r="M96" s="4"/>
      <c r="N96" s="4"/>
      <c r="O96" s="173"/>
      <c r="P96" s="174"/>
    </row>
    <row r="97" spans="1:16" s="17" customFormat="1" x14ac:dyDescent="0.25">
      <c r="A97" s="241" t="s">
        <v>644</v>
      </c>
      <c r="B97" s="4"/>
      <c r="C97" s="2"/>
      <c r="D97" s="2"/>
      <c r="E97" s="2"/>
      <c r="F97" s="2"/>
      <c r="G97" s="2"/>
      <c r="H97" s="2"/>
      <c r="I97" s="2"/>
      <c r="J97" s="2"/>
      <c r="K97" s="2"/>
      <c r="L97" s="4"/>
      <c r="M97" s="4"/>
      <c r="N97" s="4"/>
      <c r="O97" s="173"/>
      <c r="P97" s="174"/>
    </row>
    <row r="98" spans="1:16" s="17" customFormat="1" x14ac:dyDescent="0.25">
      <c r="A98" s="242" t="s">
        <v>645</v>
      </c>
      <c r="B98" s="4"/>
      <c r="C98" s="2"/>
      <c r="D98" s="2"/>
      <c r="E98" s="2"/>
      <c r="F98" s="2"/>
      <c r="G98" s="2"/>
      <c r="H98" s="2"/>
      <c r="I98" s="2"/>
      <c r="J98" s="2"/>
      <c r="K98" s="2"/>
      <c r="L98" s="4"/>
      <c r="M98" s="4"/>
      <c r="N98" s="4"/>
      <c r="O98" s="173"/>
      <c r="P98" s="174"/>
    </row>
    <row r="99" spans="1:16" s="17" customFormat="1" x14ac:dyDescent="0.25">
      <c r="A99" s="239" t="s">
        <v>646</v>
      </c>
      <c r="B99" s="4"/>
      <c r="C99" s="2"/>
      <c r="D99" s="2"/>
      <c r="E99" s="2"/>
      <c r="F99" s="2"/>
      <c r="G99" s="2"/>
      <c r="H99" s="2"/>
      <c r="I99" s="2"/>
      <c r="J99" s="2"/>
      <c r="K99" s="2"/>
      <c r="L99" s="4"/>
      <c r="M99" s="4"/>
      <c r="N99" s="4"/>
      <c r="O99" s="173"/>
      <c r="P99" s="174"/>
    </row>
    <row r="100" spans="1:16" s="17" customFormat="1" x14ac:dyDescent="0.25">
      <c r="A100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4"/>
      <c r="M100" s="4"/>
      <c r="N100" s="4"/>
      <c r="O100" s="173"/>
      <c r="P100" s="174"/>
    </row>
    <row r="101" spans="1:16" s="17" customFormat="1" x14ac:dyDescent="0.25">
      <c r="A101" s="237" t="s">
        <v>575</v>
      </c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4"/>
      <c r="N101" s="4"/>
      <c r="O101" s="173"/>
      <c r="P101" s="174"/>
    </row>
    <row r="102" spans="1:16" s="17" customFormat="1" x14ac:dyDescent="0.25">
      <c r="A102" s="243" t="s">
        <v>647</v>
      </c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4"/>
      <c r="M102" s="4"/>
      <c r="N102" s="4"/>
      <c r="O102" s="173"/>
      <c r="P102" s="174"/>
    </row>
    <row r="103" spans="1:16" s="17" customFormat="1" x14ac:dyDescent="0.25">
      <c r="A103" s="243" t="s">
        <v>648</v>
      </c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4"/>
      <c r="M103" s="4"/>
      <c r="N103" s="4"/>
      <c r="O103" s="173"/>
      <c r="P103" s="174"/>
    </row>
    <row r="104" spans="1:16" s="17" customFormat="1" x14ac:dyDescent="0.25">
      <c r="A104" s="2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4"/>
      <c r="M104" s="4"/>
      <c r="N104" s="4"/>
      <c r="O104" s="173"/>
      <c r="P104" s="174"/>
    </row>
    <row r="105" spans="1:16" s="17" customFormat="1" x14ac:dyDescent="0.25">
      <c r="A105" s="2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4"/>
      <c r="M105" s="4"/>
      <c r="N105" s="4"/>
      <c r="O105" s="173"/>
      <c r="P105" s="174"/>
    </row>
    <row r="106" spans="1:16" s="17" customFormat="1" x14ac:dyDescent="0.25">
      <c r="A106" s="2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4"/>
      <c r="M106" s="4"/>
      <c r="N106" s="4"/>
      <c r="O106" s="173"/>
      <c r="P106" s="174"/>
    </row>
    <row r="107" spans="1:16" s="17" customFormat="1" x14ac:dyDescent="0.25">
      <c r="A107" s="2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4"/>
      <c r="M107" s="4"/>
      <c r="N107" s="4"/>
      <c r="O107" s="173"/>
      <c r="P107" s="174"/>
    </row>
    <row r="108" spans="1:16" s="17" customFormat="1" x14ac:dyDescent="0.25">
      <c r="A108" s="2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4"/>
      <c r="M108" s="4"/>
      <c r="N108" s="4"/>
      <c r="O108" s="173"/>
      <c r="P108" s="174"/>
    </row>
    <row r="109" spans="1:16" s="17" customFormat="1" x14ac:dyDescent="0.25">
      <c r="A109" s="2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4"/>
      <c r="M109" s="4"/>
      <c r="N109" s="4"/>
      <c r="O109" s="173"/>
      <c r="P109" s="174"/>
    </row>
    <row r="110" spans="1:16" s="17" customFormat="1" x14ac:dyDescent="0.25">
      <c r="A110" s="2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4"/>
      <c r="M110" s="4"/>
      <c r="N110" s="4"/>
      <c r="O110" s="173"/>
      <c r="P110" s="174"/>
    </row>
    <row r="111" spans="1:16" s="17" customFormat="1" x14ac:dyDescent="0.25">
      <c r="A111" s="2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4"/>
      <c r="M111" s="4"/>
      <c r="N111" s="4"/>
      <c r="O111" s="173"/>
      <c r="P111" s="174"/>
    </row>
    <row r="112" spans="1:16" s="17" customFormat="1" x14ac:dyDescent="0.25">
      <c r="A112" s="2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4"/>
      <c r="M112" s="4"/>
      <c r="N112" s="4"/>
      <c r="O112" s="173"/>
      <c r="P112" s="174"/>
    </row>
    <row r="113" spans="1:16" s="17" customFormat="1" x14ac:dyDescent="0.25">
      <c r="A113" s="2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4"/>
      <c r="M113" s="4"/>
      <c r="N113" s="4"/>
      <c r="O113" s="173"/>
      <c r="P113" s="174"/>
    </row>
    <row r="114" spans="1:16" s="17" customFormat="1" x14ac:dyDescent="0.25">
      <c r="A114" s="2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4"/>
      <c r="M114" s="4"/>
      <c r="N114" s="4"/>
      <c r="O114" s="173"/>
      <c r="P114" s="174"/>
    </row>
    <row r="115" spans="1:16" s="17" customFormat="1" x14ac:dyDescent="0.25">
      <c r="A115" s="2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4"/>
      <c r="M115" s="4"/>
      <c r="N115" s="4"/>
      <c r="O115" s="173"/>
      <c r="P115" s="174"/>
    </row>
    <row r="116" spans="1:16" s="17" customFormat="1" x14ac:dyDescent="0.25">
      <c r="A116" s="2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4"/>
      <c r="M116" s="4"/>
      <c r="N116" s="4"/>
      <c r="O116" s="173"/>
      <c r="P116" s="174"/>
    </row>
    <row r="117" spans="1:16" s="17" customFormat="1" x14ac:dyDescent="0.25">
      <c r="A117" s="2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4"/>
      <c r="M117" s="4"/>
      <c r="N117" s="4"/>
      <c r="O117" s="173"/>
      <c r="P117" s="174"/>
    </row>
    <row r="118" spans="1:16" s="17" customFormat="1" x14ac:dyDescent="0.25">
      <c r="A118" s="2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4"/>
      <c r="M118" s="4"/>
      <c r="N118" s="4"/>
      <c r="O118" s="173"/>
      <c r="P118" s="174"/>
    </row>
    <row r="119" spans="1:16" s="17" customFormat="1" x14ac:dyDescent="0.25">
      <c r="A119" s="2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4"/>
      <c r="M119" s="4"/>
      <c r="N119" s="4"/>
      <c r="O119" s="173"/>
      <c r="P119" s="174"/>
    </row>
    <row r="120" spans="1:16" s="17" customFormat="1" x14ac:dyDescent="0.25">
      <c r="A120" s="2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4"/>
      <c r="M120" s="4"/>
      <c r="N120" s="4"/>
      <c r="O120" s="173"/>
      <c r="P120" s="174"/>
    </row>
    <row r="121" spans="1:16" s="17" customFormat="1" x14ac:dyDescent="0.25">
      <c r="A121" s="2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4"/>
      <c r="M121" s="4"/>
      <c r="N121" s="4"/>
      <c r="O121" s="173"/>
      <c r="P121" s="174"/>
    </row>
    <row r="122" spans="1:16" s="17" customFormat="1" x14ac:dyDescent="0.25">
      <c r="A122" s="2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4"/>
      <c r="M122" s="4"/>
      <c r="N122" s="4"/>
      <c r="O122" s="173"/>
      <c r="P122" s="174"/>
    </row>
    <row r="123" spans="1:16" s="17" customFormat="1" x14ac:dyDescent="0.25">
      <c r="A123" s="2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4"/>
      <c r="M123" s="4"/>
      <c r="N123" s="4"/>
      <c r="O123" s="173"/>
      <c r="P123" s="174"/>
    </row>
    <row r="124" spans="1:16" s="17" customFormat="1" x14ac:dyDescent="0.25">
      <c r="A124" s="2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4"/>
      <c r="M124" s="4"/>
      <c r="N124" s="4"/>
      <c r="O124" s="173"/>
      <c r="P124" s="174"/>
    </row>
    <row r="125" spans="1:16" s="17" customFormat="1" x14ac:dyDescent="0.25">
      <c r="A125" s="2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4"/>
      <c r="M125" s="4"/>
      <c r="N125" s="4"/>
      <c r="O125" s="173"/>
      <c r="P125" s="174"/>
    </row>
    <row r="126" spans="1:16" s="17" customFormat="1" x14ac:dyDescent="0.25">
      <c r="A126" s="2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4"/>
      <c r="M126" s="4"/>
      <c r="N126" s="4"/>
      <c r="O126" s="173"/>
      <c r="P126" s="174"/>
    </row>
    <row r="127" spans="1:16" s="17" customFormat="1" x14ac:dyDescent="0.25">
      <c r="A127" s="2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4"/>
      <c r="M127" s="4"/>
      <c r="N127" s="4"/>
      <c r="O127" s="173"/>
      <c r="P127" s="174"/>
    </row>
    <row r="128" spans="1:16" s="17" customFormat="1" x14ac:dyDescent="0.25">
      <c r="A128" s="2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4"/>
      <c r="M128" s="4"/>
      <c r="N128" s="4"/>
      <c r="O128" s="173"/>
      <c r="P128" s="174"/>
    </row>
    <row r="129" spans="1:16" s="17" customFormat="1" x14ac:dyDescent="0.25">
      <c r="A129" s="2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4"/>
      <c r="M129" s="4"/>
      <c r="N129" s="4"/>
      <c r="O129" s="173"/>
      <c r="P129" s="174"/>
    </row>
    <row r="130" spans="1:16" s="17" customFormat="1" x14ac:dyDescent="0.25">
      <c r="A130" s="2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4"/>
      <c r="M130" s="4"/>
      <c r="N130" s="4"/>
      <c r="O130" s="173"/>
      <c r="P130" s="174"/>
    </row>
    <row r="131" spans="1:16" s="119" customFormat="1" x14ac:dyDescent="0.25">
      <c r="A131" s="2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4"/>
      <c r="M131" s="4"/>
      <c r="N131" s="4"/>
      <c r="O131" s="173"/>
      <c r="P131" s="174"/>
    </row>
    <row r="132" spans="1:16" s="119" customFormat="1" x14ac:dyDescent="0.25">
      <c r="A132" s="2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4"/>
      <c r="M132" s="4"/>
      <c r="N132" s="4"/>
      <c r="O132" s="173"/>
      <c r="P132" s="174"/>
    </row>
    <row r="133" spans="1:16" s="119" customFormat="1" x14ac:dyDescent="0.25">
      <c r="A133" s="2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4"/>
      <c r="M133" s="4"/>
      <c r="N133" s="4"/>
      <c r="O133" s="173"/>
      <c r="P133" s="174"/>
    </row>
    <row r="134" spans="1:16" s="119" customFormat="1" x14ac:dyDescent="0.25">
      <c r="A134" s="2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4"/>
      <c r="M134" s="4"/>
      <c r="N134" s="4"/>
      <c r="O134" s="173"/>
      <c r="P134" s="174"/>
    </row>
    <row r="135" spans="1:16" s="17" customFormat="1" x14ac:dyDescent="0.25">
      <c r="A135" s="2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4"/>
      <c r="M135" s="4"/>
      <c r="N135" s="4"/>
      <c r="O135" s="173"/>
      <c r="P135" s="174"/>
    </row>
    <row r="136" spans="1:16" s="17" customFormat="1" x14ac:dyDescent="0.25">
      <c r="A136" s="2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4"/>
      <c r="M136" s="4"/>
      <c r="N136" s="4"/>
      <c r="O136" s="173"/>
      <c r="P136" s="174"/>
    </row>
    <row r="137" spans="1:16" s="17" customFormat="1" x14ac:dyDescent="0.25">
      <c r="A137" s="2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173"/>
      <c r="P137" s="174"/>
    </row>
    <row r="138" spans="1:16" s="17" customFormat="1" x14ac:dyDescent="0.25">
      <c r="A138" s="2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4"/>
      <c r="M138" s="4"/>
      <c r="N138" s="4"/>
      <c r="O138" s="173"/>
      <c r="P138" s="174"/>
    </row>
    <row r="139" spans="1:16" s="17" customFormat="1" x14ac:dyDescent="0.25">
      <c r="A139" s="2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4"/>
      <c r="M139" s="4"/>
      <c r="N139" s="4"/>
      <c r="O139" s="173"/>
      <c r="P139" s="174"/>
    </row>
    <row r="140" spans="1:16" s="17" customFormat="1" x14ac:dyDescent="0.25">
      <c r="A140" s="2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4"/>
      <c r="M140" s="4"/>
      <c r="N140" s="4"/>
      <c r="O140" s="173"/>
      <c r="P140" s="174"/>
    </row>
    <row r="141" spans="1:16" s="119" customFormat="1" x14ac:dyDescent="0.25">
      <c r="A141" s="2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4"/>
      <c r="M141" s="4"/>
      <c r="N141" s="4"/>
      <c r="O141" s="173"/>
      <c r="P141" s="174"/>
    </row>
    <row r="142" spans="1:16" s="119" customFormat="1" x14ac:dyDescent="0.25">
      <c r="A142" s="2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4"/>
      <c r="M142" s="4"/>
      <c r="N142" s="4"/>
      <c r="O142" s="173"/>
      <c r="P142" s="174"/>
    </row>
    <row r="143" spans="1:16" s="119" customFormat="1" x14ac:dyDescent="0.25">
      <c r="A143" s="2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4"/>
      <c r="M143" s="4"/>
      <c r="N143" s="4"/>
      <c r="O143" s="173"/>
      <c r="P143" s="174"/>
    </row>
    <row r="144" spans="1:16" s="119" customFormat="1" x14ac:dyDescent="0.25">
      <c r="A144" s="2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4"/>
      <c r="M144" s="4"/>
      <c r="N144" s="4"/>
      <c r="O144" s="173"/>
      <c r="P144" s="174"/>
    </row>
    <row r="145" spans="1:16" s="119" customFormat="1" x14ac:dyDescent="0.25">
      <c r="A145" s="2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4"/>
      <c r="M145" s="4"/>
      <c r="N145" s="4"/>
      <c r="O145" s="173"/>
      <c r="P145" s="174"/>
    </row>
    <row r="146" spans="1:16" s="120" customFormat="1" x14ac:dyDescent="0.25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4"/>
      <c r="M146" s="4"/>
      <c r="N146" s="4"/>
      <c r="O146" s="173"/>
      <c r="P146" s="174"/>
    </row>
    <row r="147" spans="1:16" s="121" customFormat="1" x14ac:dyDescent="0.25">
      <c r="A147" s="2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4"/>
      <c r="M147" s="4"/>
      <c r="N147" s="4"/>
      <c r="O147" s="173"/>
      <c r="P147" s="174"/>
    </row>
    <row r="148" spans="1:16" s="17" customFormat="1" x14ac:dyDescent="0.25">
      <c r="A148" s="2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4"/>
      <c r="M148" s="4"/>
      <c r="N148" s="4"/>
      <c r="O148" s="173"/>
      <c r="P148" s="174"/>
    </row>
    <row r="149" spans="1:16" s="17" customFormat="1" x14ac:dyDescent="0.25">
      <c r="A149" s="2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4"/>
      <c r="M149" s="4"/>
      <c r="N149" s="4"/>
      <c r="O149" s="173"/>
      <c r="P149" s="174"/>
    </row>
    <row r="150" spans="1:16" s="17" customFormat="1" x14ac:dyDescent="0.25">
      <c r="A150" s="2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4"/>
      <c r="M150" s="4"/>
      <c r="N150" s="4"/>
      <c r="O150" s="173"/>
      <c r="P150" s="174"/>
    </row>
    <row r="151" spans="1:16" s="119" customFormat="1" x14ac:dyDescent="0.25">
      <c r="A151" s="2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4"/>
      <c r="M151" s="4"/>
      <c r="N151" s="4"/>
      <c r="O151" s="173"/>
      <c r="P151" s="174"/>
    </row>
    <row r="152" spans="1:16" s="17" customFormat="1" x14ac:dyDescent="0.25">
      <c r="A152" s="2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4"/>
      <c r="M152" s="4"/>
      <c r="N152" s="4"/>
      <c r="O152" s="173"/>
      <c r="P152" s="174"/>
    </row>
    <row r="153" spans="1:16" s="17" customFormat="1" x14ac:dyDescent="0.25">
      <c r="A153" s="2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4"/>
      <c r="M153" s="4"/>
      <c r="N153" s="4"/>
      <c r="O153" s="173"/>
      <c r="P153" s="174"/>
    </row>
    <row r="154" spans="1:16" s="17" customFormat="1" x14ac:dyDescent="0.25">
      <c r="A154" s="2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4"/>
      <c r="M154" s="4"/>
      <c r="N154" s="4"/>
      <c r="O154" s="173"/>
      <c r="P154" s="174"/>
    </row>
    <row r="155" spans="1:16" s="17" customFormat="1" x14ac:dyDescent="0.25">
      <c r="A155" s="2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4"/>
      <c r="M155" s="4"/>
      <c r="N155" s="4"/>
      <c r="O155" s="173"/>
      <c r="P155" s="174"/>
    </row>
    <row r="156" spans="1:16" s="17" customFormat="1" x14ac:dyDescent="0.25">
      <c r="A156" s="2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4"/>
      <c r="M156" s="4"/>
      <c r="N156" s="4"/>
      <c r="O156" s="173"/>
      <c r="P156" s="174"/>
    </row>
    <row r="157" spans="1:16" s="17" customFormat="1" x14ac:dyDescent="0.25">
      <c r="A157" s="2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4"/>
      <c r="M157" s="4"/>
      <c r="N157" s="4"/>
      <c r="O157" s="173"/>
      <c r="P157" s="174"/>
    </row>
    <row r="158" spans="1:16" s="17" customFormat="1" x14ac:dyDescent="0.25">
      <c r="A158" s="2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4"/>
      <c r="M158" s="4"/>
      <c r="N158" s="4"/>
      <c r="O158" s="173"/>
      <c r="P158" s="174"/>
    </row>
    <row r="159" spans="1:16" s="17" customFormat="1" x14ac:dyDescent="0.25">
      <c r="A159" s="2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4"/>
      <c r="M159" s="4"/>
      <c r="N159" s="4"/>
      <c r="O159" s="173"/>
      <c r="P159" s="174"/>
    </row>
    <row r="160" spans="1:16" s="119" customFormat="1" x14ac:dyDescent="0.25">
      <c r="A160" s="2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4"/>
      <c r="M160" s="4"/>
      <c r="N160" s="4"/>
      <c r="O160" s="173"/>
      <c r="P160" s="174"/>
    </row>
    <row r="161" spans="1:16" s="119" customFormat="1" x14ac:dyDescent="0.25">
      <c r="A161" s="2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4"/>
      <c r="M161" s="4"/>
      <c r="N161" s="4"/>
      <c r="O161" s="173"/>
      <c r="P161" s="174"/>
    </row>
    <row r="162" spans="1:16" s="119" customFormat="1" x14ac:dyDescent="0.25">
      <c r="A162" s="2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4"/>
      <c r="M162" s="4"/>
      <c r="N162" s="4"/>
      <c r="O162" s="173"/>
      <c r="P162" s="174"/>
    </row>
    <row r="163" spans="1:16" s="119" customFormat="1" x14ac:dyDescent="0.25">
      <c r="A163" s="2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4"/>
      <c r="M163" s="4"/>
      <c r="N163" s="4"/>
      <c r="O163" s="173"/>
      <c r="P163" s="174"/>
    </row>
    <row r="164" spans="1:16" s="119" customFormat="1" x14ac:dyDescent="0.25">
      <c r="A164" s="2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4"/>
      <c r="M164" s="4"/>
      <c r="N164" s="4"/>
      <c r="O164" s="173"/>
      <c r="P164" s="174"/>
    </row>
    <row r="165" spans="1:16" s="17" customFormat="1" x14ac:dyDescent="0.25">
      <c r="A165" s="2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4"/>
      <c r="M165" s="4"/>
      <c r="N165" s="4"/>
      <c r="O165" s="173"/>
      <c r="P165" s="174"/>
    </row>
    <row r="166" spans="1:16" s="17" customFormat="1" x14ac:dyDescent="0.25">
      <c r="A166" s="2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4"/>
      <c r="M166" s="4"/>
      <c r="N166" s="4"/>
      <c r="O166" s="173"/>
      <c r="P166" s="174"/>
    </row>
    <row r="167" spans="1:16" s="17" customFormat="1" x14ac:dyDescent="0.25">
      <c r="A167" s="2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4"/>
      <c r="N167" s="4"/>
      <c r="O167" s="173"/>
      <c r="P167" s="174"/>
    </row>
    <row r="168" spans="1:16" s="17" customFormat="1" x14ac:dyDescent="0.25">
      <c r="A168" s="2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4"/>
      <c r="M168" s="4"/>
      <c r="N168" s="4"/>
      <c r="O168" s="173"/>
      <c r="P168" s="174"/>
    </row>
    <row r="169" spans="1:16" s="17" customFormat="1" x14ac:dyDescent="0.25">
      <c r="A169" s="2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4"/>
      <c r="M169" s="4"/>
      <c r="N169" s="4"/>
      <c r="O169" s="173"/>
      <c r="P169" s="174"/>
    </row>
    <row r="170" spans="1:16" s="17" customFormat="1" x14ac:dyDescent="0.25">
      <c r="A170" s="2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173"/>
      <c r="P170" s="174"/>
    </row>
    <row r="171" spans="1:16" s="17" customFormat="1" x14ac:dyDescent="0.25">
      <c r="A171" s="2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4"/>
      <c r="M171" s="4"/>
      <c r="N171" s="4"/>
      <c r="O171" s="173"/>
      <c r="P171" s="174"/>
    </row>
    <row r="172" spans="1:16" s="17" customFormat="1" x14ac:dyDescent="0.25">
      <c r="A172" s="2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4"/>
      <c r="M172" s="4"/>
      <c r="N172" s="4"/>
      <c r="O172" s="173"/>
      <c r="P172" s="174"/>
    </row>
    <row r="173" spans="1:16" s="17" customFormat="1" x14ac:dyDescent="0.25">
      <c r="A173" s="2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4"/>
      <c r="M173" s="4"/>
      <c r="N173" s="4"/>
      <c r="O173" s="173"/>
      <c r="P173" s="174"/>
    </row>
    <row r="174" spans="1:16" s="119" customFormat="1" x14ac:dyDescent="0.25">
      <c r="A174" s="2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4"/>
      <c r="M174" s="4"/>
      <c r="N174" s="4"/>
      <c r="O174" s="173"/>
      <c r="P174" s="174"/>
    </row>
    <row r="175" spans="1:16" s="119" customFormat="1" x14ac:dyDescent="0.25">
      <c r="A175" s="2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4"/>
      <c r="M175" s="4"/>
      <c r="N175" s="4"/>
      <c r="O175" s="173"/>
      <c r="P175" s="174"/>
    </row>
    <row r="176" spans="1:16" s="119" customFormat="1" x14ac:dyDescent="0.25">
      <c r="A176" s="2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4"/>
      <c r="M176" s="4"/>
      <c r="N176" s="4"/>
      <c r="O176" s="173"/>
      <c r="P176" s="174"/>
    </row>
    <row r="177" spans="1:16" s="17" customFormat="1" x14ac:dyDescent="0.25">
      <c r="A177" s="2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4"/>
      <c r="M177" s="4"/>
      <c r="N177" s="4"/>
      <c r="O177" s="173"/>
      <c r="P177" s="174"/>
    </row>
    <row r="178" spans="1:16" s="17" customFormat="1" x14ac:dyDescent="0.25">
      <c r="A178" s="2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4"/>
      <c r="M178" s="4"/>
      <c r="N178" s="4"/>
      <c r="O178" s="173"/>
      <c r="P178" s="174"/>
    </row>
    <row r="179" spans="1:16" s="17" customFormat="1" x14ac:dyDescent="0.25">
      <c r="A179" s="2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4"/>
      <c r="M179" s="4"/>
      <c r="N179" s="4"/>
      <c r="O179" s="173"/>
      <c r="P179" s="174"/>
    </row>
    <row r="180" spans="1:16" s="17" customFormat="1" x14ac:dyDescent="0.25">
      <c r="A180" s="2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4"/>
      <c r="M180" s="4"/>
      <c r="N180" s="4"/>
      <c r="O180" s="173"/>
      <c r="P180" s="174"/>
    </row>
    <row r="181" spans="1:16" s="17" customFormat="1" x14ac:dyDescent="0.25">
      <c r="A181" s="2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4"/>
      <c r="M181" s="4"/>
      <c r="N181" s="4"/>
      <c r="O181" s="173"/>
      <c r="P181" s="174"/>
    </row>
    <row r="182" spans="1:16" s="17" customFormat="1" x14ac:dyDescent="0.25">
      <c r="A182" s="2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4"/>
      <c r="M182" s="4"/>
      <c r="N182" s="4"/>
      <c r="O182" s="173"/>
      <c r="P182" s="174"/>
    </row>
    <row r="183" spans="1:16" s="17" customFormat="1" x14ac:dyDescent="0.25">
      <c r="A183" s="2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4"/>
      <c r="M183" s="4"/>
      <c r="N183" s="4"/>
      <c r="O183" s="173"/>
      <c r="P183" s="174"/>
    </row>
    <row r="184" spans="1:16" s="119" customFormat="1" x14ac:dyDescent="0.25">
      <c r="A184" s="2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4"/>
      <c r="M184" s="4"/>
      <c r="N184" s="4"/>
      <c r="O184" s="173"/>
      <c r="P184" s="174"/>
    </row>
    <row r="185" spans="1:16" s="17" customFormat="1" x14ac:dyDescent="0.25">
      <c r="A185" s="2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4"/>
      <c r="M185" s="4"/>
      <c r="N185" s="4"/>
      <c r="O185" s="173"/>
      <c r="P185" s="174"/>
    </row>
    <row r="186" spans="1:16" s="17" customFormat="1" x14ac:dyDescent="0.25">
      <c r="A186" s="2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4"/>
      <c r="M186" s="4"/>
      <c r="N186" s="4"/>
      <c r="O186" s="173"/>
      <c r="P186" s="174"/>
    </row>
    <row r="187" spans="1:16" s="17" customFormat="1" x14ac:dyDescent="0.25">
      <c r="A187" s="2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4"/>
      <c r="M187" s="4"/>
      <c r="N187" s="4"/>
      <c r="O187" s="173"/>
      <c r="P187" s="174"/>
    </row>
    <row r="188" spans="1:16" s="17" customFormat="1" x14ac:dyDescent="0.25">
      <c r="A188" s="2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4"/>
      <c r="M188" s="4"/>
      <c r="N188" s="4"/>
      <c r="O188" s="173"/>
      <c r="P188" s="174"/>
    </row>
    <row r="189" spans="1:16" s="17" customFormat="1" x14ac:dyDescent="0.25">
      <c r="A189" s="2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4"/>
      <c r="M189" s="4"/>
      <c r="N189" s="4"/>
      <c r="O189" s="173"/>
      <c r="P189" s="174"/>
    </row>
    <row r="190" spans="1:16" s="17" customFormat="1" x14ac:dyDescent="0.25">
      <c r="A190" s="2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4"/>
      <c r="M190" s="4"/>
      <c r="N190" s="4"/>
      <c r="O190" s="173"/>
      <c r="P190" s="174"/>
    </row>
    <row r="191" spans="1:16" s="17" customFormat="1" x14ac:dyDescent="0.25">
      <c r="A191" s="2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4"/>
      <c r="M191" s="4"/>
      <c r="N191" s="4"/>
      <c r="O191" s="173"/>
      <c r="P191" s="174"/>
    </row>
    <row r="192" spans="1:16" s="17" customFormat="1" x14ac:dyDescent="0.25">
      <c r="A192" s="2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4"/>
      <c r="M192" s="4"/>
      <c r="N192" s="4"/>
      <c r="O192" s="173"/>
      <c r="P192" s="174"/>
    </row>
    <row r="193" spans="1:16" s="17" customFormat="1" x14ac:dyDescent="0.25">
      <c r="A193" s="2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4"/>
      <c r="M193" s="4"/>
      <c r="N193" s="4"/>
      <c r="O193" s="173"/>
      <c r="P193" s="174"/>
    </row>
  </sheetData>
  <mergeCells count="93">
    <mergeCell ref="A87:B87"/>
    <mergeCell ref="G87:L87"/>
    <mergeCell ref="N87:P87"/>
    <mergeCell ref="A88:B88"/>
    <mergeCell ref="G88:L88"/>
    <mergeCell ref="N88:P88"/>
    <mergeCell ref="A85:B85"/>
    <mergeCell ref="C85:F85"/>
    <mergeCell ref="G85:L85"/>
    <mergeCell ref="N85:P85"/>
    <mergeCell ref="A86:B86"/>
    <mergeCell ref="G86:L86"/>
    <mergeCell ref="N86:P86"/>
    <mergeCell ref="A83:B83"/>
    <mergeCell ref="G83:L83"/>
    <mergeCell ref="N83:P83"/>
    <mergeCell ref="A84:B84"/>
    <mergeCell ref="G84:L84"/>
    <mergeCell ref="N84:P84"/>
    <mergeCell ref="A78:B78"/>
    <mergeCell ref="G78:L78"/>
    <mergeCell ref="N78:P78"/>
    <mergeCell ref="A79:B79"/>
    <mergeCell ref="A82:B82"/>
    <mergeCell ref="G82:L82"/>
    <mergeCell ref="N82:P82"/>
    <mergeCell ref="A77:B77"/>
    <mergeCell ref="G77:L77"/>
    <mergeCell ref="N77:P77"/>
    <mergeCell ref="A72:B72"/>
    <mergeCell ref="G72:L72"/>
    <mergeCell ref="N72:P72"/>
    <mergeCell ref="A73:B73"/>
    <mergeCell ref="G73:L73"/>
    <mergeCell ref="N73:P73"/>
    <mergeCell ref="C74:L74"/>
    <mergeCell ref="N74:P74"/>
    <mergeCell ref="A76:B76"/>
    <mergeCell ref="G76:L76"/>
    <mergeCell ref="N76:P76"/>
    <mergeCell ref="A30:B30"/>
    <mergeCell ref="G30:L30"/>
    <mergeCell ref="N30:P30"/>
    <mergeCell ref="C31:P31"/>
    <mergeCell ref="A71:B71"/>
    <mergeCell ref="G71:L71"/>
    <mergeCell ref="N71:P71"/>
    <mergeCell ref="A28:B28"/>
    <mergeCell ref="G28:L28"/>
    <mergeCell ref="N28:P28"/>
    <mergeCell ref="A29:B29"/>
    <mergeCell ref="G29:L29"/>
    <mergeCell ref="N29:P29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5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3"/>
  <sheetViews>
    <sheetView zoomScaleNormal="100" workbookViewId="0">
      <pane xSplit="2" ySplit="6" topLeftCell="C52" activePane="bottomRight" state="frozen"/>
      <selection activeCell="T66" sqref="T66"/>
      <selection pane="topRight" activeCell="T66" sqref="T66"/>
      <selection pane="bottomLeft" activeCell="T66" sqref="T66"/>
      <selection pane="bottomRight" activeCell="A70" sqref="A70"/>
    </sheetView>
  </sheetViews>
  <sheetFormatPr defaultColWidth="10.7109375" defaultRowHeight="15" x14ac:dyDescent="0.25"/>
  <cols>
    <col min="1" max="1" width="18.7109375" style="4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85546875" style="4" customWidth="1"/>
    <col min="13" max="13" width="4.140625" style="4" customWidth="1"/>
    <col min="14" max="14" width="16.7109375" style="4" customWidth="1"/>
    <col min="15" max="15" width="34.7109375" style="163" customWidth="1"/>
    <col min="16" max="16" width="25.28515625" style="212" customWidth="1"/>
    <col min="17" max="17" width="59.140625" style="4" bestFit="1" customWidth="1"/>
    <col min="18" max="256" width="10.7109375" style="4"/>
    <col min="257" max="257" width="18.71093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85546875" style="4" customWidth="1"/>
    <col min="269" max="269" width="4.140625" style="4" customWidth="1"/>
    <col min="270" max="270" width="16.7109375" style="4" customWidth="1"/>
    <col min="271" max="271" width="34.7109375" style="4" customWidth="1"/>
    <col min="272" max="272" width="25.28515625" style="4" customWidth="1"/>
    <col min="273" max="273" width="59.140625" style="4" bestFit="1" customWidth="1"/>
    <col min="274" max="512" width="10.7109375" style="4"/>
    <col min="513" max="513" width="18.71093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85546875" style="4" customWidth="1"/>
    <col min="525" max="525" width="4.140625" style="4" customWidth="1"/>
    <col min="526" max="526" width="16.7109375" style="4" customWidth="1"/>
    <col min="527" max="527" width="34.7109375" style="4" customWidth="1"/>
    <col min="528" max="528" width="25.28515625" style="4" customWidth="1"/>
    <col min="529" max="529" width="59.140625" style="4" bestFit="1" customWidth="1"/>
    <col min="530" max="768" width="10.7109375" style="4"/>
    <col min="769" max="769" width="18.71093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85546875" style="4" customWidth="1"/>
    <col min="781" max="781" width="4.140625" style="4" customWidth="1"/>
    <col min="782" max="782" width="16.7109375" style="4" customWidth="1"/>
    <col min="783" max="783" width="34.7109375" style="4" customWidth="1"/>
    <col min="784" max="784" width="25.28515625" style="4" customWidth="1"/>
    <col min="785" max="785" width="59.140625" style="4" bestFit="1" customWidth="1"/>
    <col min="786" max="1024" width="10.7109375" style="4"/>
    <col min="1025" max="1025" width="18.71093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85546875" style="4" customWidth="1"/>
    <col min="1037" max="1037" width="4.140625" style="4" customWidth="1"/>
    <col min="1038" max="1038" width="16.7109375" style="4" customWidth="1"/>
    <col min="1039" max="1039" width="34.7109375" style="4" customWidth="1"/>
    <col min="1040" max="1040" width="25.28515625" style="4" customWidth="1"/>
    <col min="1041" max="1041" width="59.140625" style="4" bestFit="1" customWidth="1"/>
    <col min="1042" max="1280" width="10.7109375" style="4"/>
    <col min="1281" max="1281" width="18.71093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85546875" style="4" customWidth="1"/>
    <col min="1293" max="1293" width="4.140625" style="4" customWidth="1"/>
    <col min="1294" max="1294" width="16.7109375" style="4" customWidth="1"/>
    <col min="1295" max="1295" width="34.7109375" style="4" customWidth="1"/>
    <col min="1296" max="1296" width="25.28515625" style="4" customWidth="1"/>
    <col min="1297" max="1297" width="59.140625" style="4" bestFit="1" customWidth="1"/>
    <col min="1298" max="1536" width="10.7109375" style="4"/>
    <col min="1537" max="1537" width="18.71093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85546875" style="4" customWidth="1"/>
    <col min="1549" max="1549" width="4.140625" style="4" customWidth="1"/>
    <col min="1550" max="1550" width="16.7109375" style="4" customWidth="1"/>
    <col min="1551" max="1551" width="34.7109375" style="4" customWidth="1"/>
    <col min="1552" max="1552" width="25.28515625" style="4" customWidth="1"/>
    <col min="1553" max="1553" width="59.140625" style="4" bestFit="1" customWidth="1"/>
    <col min="1554" max="1792" width="10.7109375" style="4"/>
    <col min="1793" max="1793" width="18.71093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85546875" style="4" customWidth="1"/>
    <col min="1805" max="1805" width="4.140625" style="4" customWidth="1"/>
    <col min="1806" max="1806" width="16.7109375" style="4" customWidth="1"/>
    <col min="1807" max="1807" width="34.7109375" style="4" customWidth="1"/>
    <col min="1808" max="1808" width="25.28515625" style="4" customWidth="1"/>
    <col min="1809" max="1809" width="59.140625" style="4" bestFit="1" customWidth="1"/>
    <col min="1810" max="2048" width="10.7109375" style="4"/>
    <col min="2049" max="2049" width="18.71093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85546875" style="4" customWidth="1"/>
    <col min="2061" max="2061" width="4.140625" style="4" customWidth="1"/>
    <col min="2062" max="2062" width="16.7109375" style="4" customWidth="1"/>
    <col min="2063" max="2063" width="34.7109375" style="4" customWidth="1"/>
    <col min="2064" max="2064" width="25.28515625" style="4" customWidth="1"/>
    <col min="2065" max="2065" width="59.140625" style="4" bestFit="1" customWidth="1"/>
    <col min="2066" max="2304" width="10.7109375" style="4"/>
    <col min="2305" max="2305" width="18.71093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85546875" style="4" customWidth="1"/>
    <col min="2317" max="2317" width="4.140625" style="4" customWidth="1"/>
    <col min="2318" max="2318" width="16.7109375" style="4" customWidth="1"/>
    <col min="2319" max="2319" width="34.7109375" style="4" customWidth="1"/>
    <col min="2320" max="2320" width="25.28515625" style="4" customWidth="1"/>
    <col min="2321" max="2321" width="59.140625" style="4" bestFit="1" customWidth="1"/>
    <col min="2322" max="2560" width="10.7109375" style="4"/>
    <col min="2561" max="2561" width="18.71093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85546875" style="4" customWidth="1"/>
    <col min="2573" max="2573" width="4.140625" style="4" customWidth="1"/>
    <col min="2574" max="2574" width="16.7109375" style="4" customWidth="1"/>
    <col min="2575" max="2575" width="34.7109375" style="4" customWidth="1"/>
    <col min="2576" max="2576" width="25.28515625" style="4" customWidth="1"/>
    <col min="2577" max="2577" width="59.140625" style="4" bestFit="1" customWidth="1"/>
    <col min="2578" max="2816" width="10.7109375" style="4"/>
    <col min="2817" max="2817" width="18.71093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85546875" style="4" customWidth="1"/>
    <col min="2829" max="2829" width="4.140625" style="4" customWidth="1"/>
    <col min="2830" max="2830" width="16.7109375" style="4" customWidth="1"/>
    <col min="2831" max="2831" width="34.7109375" style="4" customWidth="1"/>
    <col min="2832" max="2832" width="25.28515625" style="4" customWidth="1"/>
    <col min="2833" max="2833" width="59.140625" style="4" bestFit="1" customWidth="1"/>
    <col min="2834" max="3072" width="10.7109375" style="4"/>
    <col min="3073" max="3073" width="18.71093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85546875" style="4" customWidth="1"/>
    <col min="3085" max="3085" width="4.140625" style="4" customWidth="1"/>
    <col min="3086" max="3086" width="16.7109375" style="4" customWidth="1"/>
    <col min="3087" max="3087" width="34.7109375" style="4" customWidth="1"/>
    <col min="3088" max="3088" width="25.28515625" style="4" customWidth="1"/>
    <col min="3089" max="3089" width="59.140625" style="4" bestFit="1" customWidth="1"/>
    <col min="3090" max="3328" width="10.7109375" style="4"/>
    <col min="3329" max="3329" width="18.71093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85546875" style="4" customWidth="1"/>
    <col min="3341" max="3341" width="4.140625" style="4" customWidth="1"/>
    <col min="3342" max="3342" width="16.7109375" style="4" customWidth="1"/>
    <col min="3343" max="3343" width="34.7109375" style="4" customWidth="1"/>
    <col min="3344" max="3344" width="25.28515625" style="4" customWidth="1"/>
    <col min="3345" max="3345" width="59.140625" style="4" bestFit="1" customWidth="1"/>
    <col min="3346" max="3584" width="10.7109375" style="4"/>
    <col min="3585" max="3585" width="18.71093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85546875" style="4" customWidth="1"/>
    <col min="3597" max="3597" width="4.140625" style="4" customWidth="1"/>
    <col min="3598" max="3598" width="16.7109375" style="4" customWidth="1"/>
    <col min="3599" max="3599" width="34.7109375" style="4" customWidth="1"/>
    <col min="3600" max="3600" width="25.28515625" style="4" customWidth="1"/>
    <col min="3601" max="3601" width="59.140625" style="4" bestFit="1" customWidth="1"/>
    <col min="3602" max="3840" width="10.7109375" style="4"/>
    <col min="3841" max="3841" width="18.71093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85546875" style="4" customWidth="1"/>
    <col min="3853" max="3853" width="4.140625" style="4" customWidth="1"/>
    <col min="3854" max="3854" width="16.7109375" style="4" customWidth="1"/>
    <col min="3855" max="3855" width="34.7109375" style="4" customWidth="1"/>
    <col min="3856" max="3856" width="25.28515625" style="4" customWidth="1"/>
    <col min="3857" max="3857" width="59.140625" style="4" bestFit="1" customWidth="1"/>
    <col min="3858" max="4096" width="10.7109375" style="4"/>
    <col min="4097" max="4097" width="18.71093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85546875" style="4" customWidth="1"/>
    <col min="4109" max="4109" width="4.140625" style="4" customWidth="1"/>
    <col min="4110" max="4110" width="16.7109375" style="4" customWidth="1"/>
    <col min="4111" max="4111" width="34.7109375" style="4" customWidth="1"/>
    <col min="4112" max="4112" width="25.28515625" style="4" customWidth="1"/>
    <col min="4113" max="4113" width="59.140625" style="4" bestFit="1" customWidth="1"/>
    <col min="4114" max="4352" width="10.7109375" style="4"/>
    <col min="4353" max="4353" width="18.71093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85546875" style="4" customWidth="1"/>
    <col min="4365" max="4365" width="4.140625" style="4" customWidth="1"/>
    <col min="4366" max="4366" width="16.7109375" style="4" customWidth="1"/>
    <col min="4367" max="4367" width="34.7109375" style="4" customWidth="1"/>
    <col min="4368" max="4368" width="25.28515625" style="4" customWidth="1"/>
    <col min="4369" max="4369" width="59.140625" style="4" bestFit="1" customWidth="1"/>
    <col min="4370" max="4608" width="10.7109375" style="4"/>
    <col min="4609" max="4609" width="18.71093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85546875" style="4" customWidth="1"/>
    <col min="4621" max="4621" width="4.140625" style="4" customWidth="1"/>
    <col min="4622" max="4622" width="16.7109375" style="4" customWidth="1"/>
    <col min="4623" max="4623" width="34.7109375" style="4" customWidth="1"/>
    <col min="4624" max="4624" width="25.28515625" style="4" customWidth="1"/>
    <col min="4625" max="4625" width="59.140625" style="4" bestFit="1" customWidth="1"/>
    <col min="4626" max="4864" width="10.7109375" style="4"/>
    <col min="4865" max="4865" width="18.71093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85546875" style="4" customWidth="1"/>
    <col min="4877" max="4877" width="4.140625" style="4" customWidth="1"/>
    <col min="4878" max="4878" width="16.7109375" style="4" customWidth="1"/>
    <col min="4879" max="4879" width="34.7109375" style="4" customWidth="1"/>
    <col min="4880" max="4880" width="25.28515625" style="4" customWidth="1"/>
    <col min="4881" max="4881" width="59.140625" style="4" bestFit="1" customWidth="1"/>
    <col min="4882" max="5120" width="10.7109375" style="4"/>
    <col min="5121" max="5121" width="18.71093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85546875" style="4" customWidth="1"/>
    <col min="5133" max="5133" width="4.140625" style="4" customWidth="1"/>
    <col min="5134" max="5134" width="16.7109375" style="4" customWidth="1"/>
    <col min="5135" max="5135" width="34.7109375" style="4" customWidth="1"/>
    <col min="5136" max="5136" width="25.28515625" style="4" customWidth="1"/>
    <col min="5137" max="5137" width="59.140625" style="4" bestFit="1" customWidth="1"/>
    <col min="5138" max="5376" width="10.7109375" style="4"/>
    <col min="5377" max="5377" width="18.71093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85546875" style="4" customWidth="1"/>
    <col min="5389" max="5389" width="4.140625" style="4" customWidth="1"/>
    <col min="5390" max="5390" width="16.7109375" style="4" customWidth="1"/>
    <col min="5391" max="5391" width="34.7109375" style="4" customWidth="1"/>
    <col min="5392" max="5392" width="25.28515625" style="4" customWidth="1"/>
    <col min="5393" max="5393" width="59.140625" style="4" bestFit="1" customWidth="1"/>
    <col min="5394" max="5632" width="10.7109375" style="4"/>
    <col min="5633" max="5633" width="18.71093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85546875" style="4" customWidth="1"/>
    <col min="5645" max="5645" width="4.140625" style="4" customWidth="1"/>
    <col min="5646" max="5646" width="16.7109375" style="4" customWidth="1"/>
    <col min="5647" max="5647" width="34.7109375" style="4" customWidth="1"/>
    <col min="5648" max="5648" width="25.28515625" style="4" customWidth="1"/>
    <col min="5649" max="5649" width="59.140625" style="4" bestFit="1" customWidth="1"/>
    <col min="5650" max="5888" width="10.7109375" style="4"/>
    <col min="5889" max="5889" width="18.71093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85546875" style="4" customWidth="1"/>
    <col min="5901" max="5901" width="4.140625" style="4" customWidth="1"/>
    <col min="5902" max="5902" width="16.7109375" style="4" customWidth="1"/>
    <col min="5903" max="5903" width="34.7109375" style="4" customWidth="1"/>
    <col min="5904" max="5904" width="25.28515625" style="4" customWidth="1"/>
    <col min="5905" max="5905" width="59.140625" style="4" bestFit="1" customWidth="1"/>
    <col min="5906" max="6144" width="10.7109375" style="4"/>
    <col min="6145" max="6145" width="18.71093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85546875" style="4" customWidth="1"/>
    <col min="6157" max="6157" width="4.140625" style="4" customWidth="1"/>
    <col min="6158" max="6158" width="16.7109375" style="4" customWidth="1"/>
    <col min="6159" max="6159" width="34.7109375" style="4" customWidth="1"/>
    <col min="6160" max="6160" width="25.28515625" style="4" customWidth="1"/>
    <col min="6161" max="6161" width="59.140625" style="4" bestFit="1" customWidth="1"/>
    <col min="6162" max="6400" width="10.7109375" style="4"/>
    <col min="6401" max="6401" width="18.71093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85546875" style="4" customWidth="1"/>
    <col min="6413" max="6413" width="4.140625" style="4" customWidth="1"/>
    <col min="6414" max="6414" width="16.7109375" style="4" customWidth="1"/>
    <col min="6415" max="6415" width="34.7109375" style="4" customWidth="1"/>
    <col min="6416" max="6416" width="25.28515625" style="4" customWidth="1"/>
    <col min="6417" max="6417" width="59.140625" style="4" bestFit="1" customWidth="1"/>
    <col min="6418" max="6656" width="10.7109375" style="4"/>
    <col min="6657" max="6657" width="18.71093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85546875" style="4" customWidth="1"/>
    <col min="6669" max="6669" width="4.140625" style="4" customWidth="1"/>
    <col min="6670" max="6670" width="16.7109375" style="4" customWidth="1"/>
    <col min="6671" max="6671" width="34.7109375" style="4" customWidth="1"/>
    <col min="6672" max="6672" width="25.28515625" style="4" customWidth="1"/>
    <col min="6673" max="6673" width="59.140625" style="4" bestFit="1" customWidth="1"/>
    <col min="6674" max="6912" width="10.7109375" style="4"/>
    <col min="6913" max="6913" width="18.71093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85546875" style="4" customWidth="1"/>
    <col min="6925" max="6925" width="4.140625" style="4" customWidth="1"/>
    <col min="6926" max="6926" width="16.7109375" style="4" customWidth="1"/>
    <col min="6927" max="6927" width="34.7109375" style="4" customWidth="1"/>
    <col min="6928" max="6928" width="25.28515625" style="4" customWidth="1"/>
    <col min="6929" max="6929" width="59.140625" style="4" bestFit="1" customWidth="1"/>
    <col min="6930" max="7168" width="10.7109375" style="4"/>
    <col min="7169" max="7169" width="18.71093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85546875" style="4" customWidth="1"/>
    <col min="7181" max="7181" width="4.140625" style="4" customWidth="1"/>
    <col min="7182" max="7182" width="16.7109375" style="4" customWidth="1"/>
    <col min="7183" max="7183" width="34.7109375" style="4" customWidth="1"/>
    <col min="7184" max="7184" width="25.28515625" style="4" customWidth="1"/>
    <col min="7185" max="7185" width="59.140625" style="4" bestFit="1" customWidth="1"/>
    <col min="7186" max="7424" width="10.7109375" style="4"/>
    <col min="7425" max="7425" width="18.71093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85546875" style="4" customWidth="1"/>
    <col min="7437" max="7437" width="4.140625" style="4" customWidth="1"/>
    <col min="7438" max="7438" width="16.7109375" style="4" customWidth="1"/>
    <col min="7439" max="7439" width="34.7109375" style="4" customWidth="1"/>
    <col min="7440" max="7440" width="25.28515625" style="4" customWidth="1"/>
    <col min="7441" max="7441" width="59.140625" style="4" bestFit="1" customWidth="1"/>
    <col min="7442" max="7680" width="10.7109375" style="4"/>
    <col min="7681" max="7681" width="18.71093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85546875" style="4" customWidth="1"/>
    <col min="7693" max="7693" width="4.140625" style="4" customWidth="1"/>
    <col min="7694" max="7694" width="16.7109375" style="4" customWidth="1"/>
    <col min="7695" max="7695" width="34.7109375" style="4" customWidth="1"/>
    <col min="7696" max="7696" width="25.28515625" style="4" customWidth="1"/>
    <col min="7697" max="7697" width="59.140625" style="4" bestFit="1" customWidth="1"/>
    <col min="7698" max="7936" width="10.7109375" style="4"/>
    <col min="7937" max="7937" width="18.71093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85546875" style="4" customWidth="1"/>
    <col min="7949" max="7949" width="4.140625" style="4" customWidth="1"/>
    <col min="7950" max="7950" width="16.7109375" style="4" customWidth="1"/>
    <col min="7951" max="7951" width="34.7109375" style="4" customWidth="1"/>
    <col min="7952" max="7952" width="25.28515625" style="4" customWidth="1"/>
    <col min="7953" max="7953" width="59.140625" style="4" bestFit="1" customWidth="1"/>
    <col min="7954" max="8192" width="10.7109375" style="4"/>
    <col min="8193" max="8193" width="18.71093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85546875" style="4" customWidth="1"/>
    <col min="8205" max="8205" width="4.140625" style="4" customWidth="1"/>
    <col min="8206" max="8206" width="16.7109375" style="4" customWidth="1"/>
    <col min="8207" max="8207" width="34.7109375" style="4" customWidth="1"/>
    <col min="8208" max="8208" width="25.28515625" style="4" customWidth="1"/>
    <col min="8209" max="8209" width="59.140625" style="4" bestFit="1" customWidth="1"/>
    <col min="8210" max="8448" width="10.7109375" style="4"/>
    <col min="8449" max="8449" width="18.71093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85546875" style="4" customWidth="1"/>
    <col min="8461" max="8461" width="4.140625" style="4" customWidth="1"/>
    <col min="8462" max="8462" width="16.7109375" style="4" customWidth="1"/>
    <col min="8463" max="8463" width="34.7109375" style="4" customWidth="1"/>
    <col min="8464" max="8464" width="25.28515625" style="4" customWidth="1"/>
    <col min="8465" max="8465" width="59.140625" style="4" bestFit="1" customWidth="1"/>
    <col min="8466" max="8704" width="10.7109375" style="4"/>
    <col min="8705" max="8705" width="18.71093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85546875" style="4" customWidth="1"/>
    <col min="8717" max="8717" width="4.140625" style="4" customWidth="1"/>
    <col min="8718" max="8718" width="16.7109375" style="4" customWidth="1"/>
    <col min="8719" max="8719" width="34.7109375" style="4" customWidth="1"/>
    <col min="8720" max="8720" width="25.28515625" style="4" customWidth="1"/>
    <col min="8721" max="8721" width="59.140625" style="4" bestFit="1" customWidth="1"/>
    <col min="8722" max="8960" width="10.7109375" style="4"/>
    <col min="8961" max="8961" width="18.71093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85546875" style="4" customWidth="1"/>
    <col min="8973" max="8973" width="4.140625" style="4" customWidth="1"/>
    <col min="8974" max="8974" width="16.7109375" style="4" customWidth="1"/>
    <col min="8975" max="8975" width="34.7109375" style="4" customWidth="1"/>
    <col min="8976" max="8976" width="25.28515625" style="4" customWidth="1"/>
    <col min="8977" max="8977" width="59.140625" style="4" bestFit="1" customWidth="1"/>
    <col min="8978" max="9216" width="10.7109375" style="4"/>
    <col min="9217" max="9217" width="18.71093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85546875" style="4" customWidth="1"/>
    <col min="9229" max="9229" width="4.140625" style="4" customWidth="1"/>
    <col min="9230" max="9230" width="16.7109375" style="4" customWidth="1"/>
    <col min="9231" max="9231" width="34.7109375" style="4" customWidth="1"/>
    <col min="9232" max="9232" width="25.28515625" style="4" customWidth="1"/>
    <col min="9233" max="9233" width="59.140625" style="4" bestFit="1" customWidth="1"/>
    <col min="9234" max="9472" width="10.7109375" style="4"/>
    <col min="9473" max="9473" width="18.71093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85546875" style="4" customWidth="1"/>
    <col min="9485" max="9485" width="4.140625" style="4" customWidth="1"/>
    <col min="9486" max="9486" width="16.7109375" style="4" customWidth="1"/>
    <col min="9487" max="9487" width="34.7109375" style="4" customWidth="1"/>
    <col min="9488" max="9488" width="25.28515625" style="4" customWidth="1"/>
    <col min="9489" max="9489" width="59.140625" style="4" bestFit="1" customWidth="1"/>
    <col min="9490" max="9728" width="10.7109375" style="4"/>
    <col min="9729" max="9729" width="18.71093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85546875" style="4" customWidth="1"/>
    <col min="9741" max="9741" width="4.140625" style="4" customWidth="1"/>
    <col min="9742" max="9742" width="16.7109375" style="4" customWidth="1"/>
    <col min="9743" max="9743" width="34.7109375" style="4" customWidth="1"/>
    <col min="9744" max="9744" width="25.28515625" style="4" customWidth="1"/>
    <col min="9745" max="9745" width="59.140625" style="4" bestFit="1" customWidth="1"/>
    <col min="9746" max="9984" width="10.7109375" style="4"/>
    <col min="9985" max="9985" width="18.71093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85546875" style="4" customWidth="1"/>
    <col min="9997" max="9997" width="4.140625" style="4" customWidth="1"/>
    <col min="9998" max="9998" width="16.7109375" style="4" customWidth="1"/>
    <col min="9999" max="9999" width="34.7109375" style="4" customWidth="1"/>
    <col min="10000" max="10000" width="25.28515625" style="4" customWidth="1"/>
    <col min="10001" max="10001" width="59.140625" style="4" bestFit="1" customWidth="1"/>
    <col min="10002" max="10240" width="10.7109375" style="4"/>
    <col min="10241" max="10241" width="18.71093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85546875" style="4" customWidth="1"/>
    <col min="10253" max="10253" width="4.140625" style="4" customWidth="1"/>
    <col min="10254" max="10254" width="16.7109375" style="4" customWidth="1"/>
    <col min="10255" max="10255" width="34.7109375" style="4" customWidth="1"/>
    <col min="10256" max="10256" width="25.28515625" style="4" customWidth="1"/>
    <col min="10257" max="10257" width="59.140625" style="4" bestFit="1" customWidth="1"/>
    <col min="10258" max="10496" width="10.7109375" style="4"/>
    <col min="10497" max="10497" width="18.71093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85546875" style="4" customWidth="1"/>
    <col min="10509" max="10509" width="4.140625" style="4" customWidth="1"/>
    <col min="10510" max="10510" width="16.7109375" style="4" customWidth="1"/>
    <col min="10511" max="10511" width="34.7109375" style="4" customWidth="1"/>
    <col min="10512" max="10512" width="25.28515625" style="4" customWidth="1"/>
    <col min="10513" max="10513" width="59.140625" style="4" bestFit="1" customWidth="1"/>
    <col min="10514" max="10752" width="10.7109375" style="4"/>
    <col min="10753" max="10753" width="18.71093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85546875" style="4" customWidth="1"/>
    <col min="10765" max="10765" width="4.140625" style="4" customWidth="1"/>
    <col min="10766" max="10766" width="16.7109375" style="4" customWidth="1"/>
    <col min="10767" max="10767" width="34.7109375" style="4" customWidth="1"/>
    <col min="10768" max="10768" width="25.28515625" style="4" customWidth="1"/>
    <col min="10769" max="10769" width="59.140625" style="4" bestFit="1" customWidth="1"/>
    <col min="10770" max="11008" width="10.7109375" style="4"/>
    <col min="11009" max="11009" width="18.71093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85546875" style="4" customWidth="1"/>
    <col min="11021" max="11021" width="4.140625" style="4" customWidth="1"/>
    <col min="11022" max="11022" width="16.7109375" style="4" customWidth="1"/>
    <col min="11023" max="11023" width="34.7109375" style="4" customWidth="1"/>
    <col min="11024" max="11024" width="25.28515625" style="4" customWidth="1"/>
    <col min="11025" max="11025" width="59.140625" style="4" bestFit="1" customWidth="1"/>
    <col min="11026" max="11264" width="10.7109375" style="4"/>
    <col min="11265" max="11265" width="18.71093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85546875" style="4" customWidth="1"/>
    <col min="11277" max="11277" width="4.140625" style="4" customWidth="1"/>
    <col min="11278" max="11278" width="16.7109375" style="4" customWidth="1"/>
    <col min="11279" max="11279" width="34.7109375" style="4" customWidth="1"/>
    <col min="11280" max="11280" width="25.28515625" style="4" customWidth="1"/>
    <col min="11281" max="11281" width="59.140625" style="4" bestFit="1" customWidth="1"/>
    <col min="11282" max="11520" width="10.7109375" style="4"/>
    <col min="11521" max="11521" width="18.71093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85546875" style="4" customWidth="1"/>
    <col min="11533" max="11533" width="4.140625" style="4" customWidth="1"/>
    <col min="11534" max="11534" width="16.7109375" style="4" customWidth="1"/>
    <col min="11535" max="11535" width="34.7109375" style="4" customWidth="1"/>
    <col min="11536" max="11536" width="25.28515625" style="4" customWidth="1"/>
    <col min="11537" max="11537" width="59.140625" style="4" bestFit="1" customWidth="1"/>
    <col min="11538" max="11776" width="10.7109375" style="4"/>
    <col min="11777" max="11777" width="18.71093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85546875" style="4" customWidth="1"/>
    <col min="11789" max="11789" width="4.140625" style="4" customWidth="1"/>
    <col min="11790" max="11790" width="16.7109375" style="4" customWidth="1"/>
    <col min="11791" max="11791" width="34.7109375" style="4" customWidth="1"/>
    <col min="11792" max="11792" width="25.28515625" style="4" customWidth="1"/>
    <col min="11793" max="11793" width="59.140625" style="4" bestFit="1" customWidth="1"/>
    <col min="11794" max="12032" width="10.7109375" style="4"/>
    <col min="12033" max="12033" width="18.71093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85546875" style="4" customWidth="1"/>
    <col min="12045" max="12045" width="4.140625" style="4" customWidth="1"/>
    <col min="12046" max="12046" width="16.7109375" style="4" customWidth="1"/>
    <col min="12047" max="12047" width="34.7109375" style="4" customWidth="1"/>
    <col min="12048" max="12048" width="25.28515625" style="4" customWidth="1"/>
    <col min="12049" max="12049" width="59.140625" style="4" bestFit="1" customWidth="1"/>
    <col min="12050" max="12288" width="10.7109375" style="4"/>
    <col min="12289" max="12289" width="18.71093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85546875" style="4" customWidth="1"/>
    <col min="12301" max="12301" width="4.140625" style="4" customWidth="1"/>
    <col min="12302" max="12302" width="16.7109375" style="4" customWidth="1"/>
    <col min="12303" max="12303" width="34.7109375" style="4" customWidth="1"/>
    <col min="12304" max="12304" width="25.28515625" style="4" customWidth="1"/>
    <col min="12305" max="12305" width="59.140625" style="4" bestFit="1" customWidth="1"/>
    <col min="12306" max="12544" width="10.7109375" style="4"/>
    <col min="12545" max="12545" width="18.71093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85546875" style="4" customWidth="1"/>
    <col min="12557" max="12557" width="4.140625" style="4" customWidth="1"/>
    <col min="12558" max="12558" width="16.7109375" style="4" customWidth="1"/>
    <col min="12559" max="12559" width="34.7109375" style="4" customWidth="1"/>
    <col min="12560" max="12560" width="25.28515625" style="4" customWidth="1"/>
    <col min="12561" max="12561" width="59.140625" style="4" bestFit="1" customWidth="1"/>
    <col min="12562" max="12800" width="10.7109375" style="4"/>
    <col min="12801" max="12801" width="18.71093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85546875" style="4" customWidth="1"/>
    <col min="12813" max="12813" width="4.140625" style="4" customWidth="1"/>
    <col min="12814" max="12814" width="16.7109375" style="4" customWidth="1"/>
    <col min="12815" max="12815" width="34.7109375" style="4" customWidth="1"/>
    <col min="12816" max="12816" width="25.28515625" style="4" customWidth="1"/>
    <col min="12817" max="12817" width="59.140625" style="4" bestFit="1" customWidth="1"/>
    <col min="12818" max="13056" width="10.7109375" style="4"/>
    <col min="13057" max="13057" width="18.71093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85546875" style="4" customWidth="1"/>
    <col min="13069" max="13069" width="4.140625" style="4" customWidth="1"/>
    <col min="13070" max="13070" width="16.7109375" style="4" customWidth="1"/>
    <col min="13071" max="13071" width="34.7109375" style="4" customWidth="1"/>
    <col min="13072" max="13072" width="25.28515625" style="4" customWidth="1"/>
    <col min="13073" max="13073" width="59.140625" style="4" bestFit="1" customWidth="1"/>
    <col min="13074" max="13312" width="10.7109375" style="4"/>
    <col min="13313" max="13313" width="18.71093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85546875" style="4" customWidth="1"/>
    <col min="13325" max="13325" width="4.140625" style="4" customWidth="1"/>
    <col min="13326" max="13326" width="16.7109375" style="4" customWidth="1"/>
    <col min="13327" max="13327" width="34.7109375" style="4" customWidth="1"/>
    <col min="13328" max="13328" width="25.28515625" style="4" customWidth="1"/>
    <col min="13329" max="13329" width="59.140625" style="4" bestFit="1" customWidth="1"/>
    <col min="13330" max="13568" width="10.7109375" style="4"/>
    <col min="13569" max="13569" width="18.71093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85546875" style="4" customWidth="1"/>
    <col min="13581" max="13581" width="4.140625" style="4" customWidth="1"/>
    <col min="13582" max="13582" width="16.7109375" style="4" customWidth="1"/>
    <col min="13583" max="13583" width="34.7109375" style="4" customWidth="1"/>
    <col min="13584" max="13584" width="25.28515625" style="4" customWidth="1"/>
    <col min="13585" max="13585" width="59.140625" style="4" bestFit="1" customWidth="1"/>
    <col min="13586" max="13824" width="10.7109375" style="4"/>
    <col min="13825" max="13825" width="18.71093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85546875" style="4" customWidth="1"/>
    <col min="13837" max="13837" width="4.140625" style="4" customWidth="1"/>
    <col min="13838" max="13838" width="16.7109375" style="4" customWidth="1"/>
    <col min="13839" max="13839" width="34.7109375" style="4" customWidth="1"/>
    <col min="13840" max="13840" width="25.28515625" style="4" customWidth="1"/>
    <col min="13841" max="13841" width="59.140625" style="4" bestFit="1" customWidth="1"/>
    <col min="13842" max="14080" width="10.7109375" style="4"/>
    <col min="14081" max="14081" width="18.71093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85546875" style="4" customWidth="1"/>
    <col min="14093" max="14093" width="4.140625" style="4" customWidth="1"/>
    <col min="14094" max="14094" width="16.7109375" style="4" customWidth="1"/>
    <col min="14095" max="14095" width="34.7109375" style="4" customWidth="1"/>
    <col min="14096" max="14096" width="25.28515625" style="4" customWidth="1"/>
    <col min="14097" max="14097" width="59.140625" style="4" bestFit="1" customWidth="1"/>
    <col min="14098" max="14336" width="10.7109375" style="4"/>
    <col min="14337" max="14337" width="18.71093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85546875" style="4" customWidth="1"/>
    <col min="14349" max="14349" width="4.140625" style="4" customWidth="1"/>
    <col min="14350" max="14350" width="16.7109375" style="4" customWidth="1"/>
    <col min="14351" max="14351" width="34.7109375" style="4" customWidth="1"/>
    <col min="14352" max="14352" width="25.28515625" style="4" customWidth="1"/>
    <col min="14353" max="14353" width="59.140625" style="4" bestFit="1" customWidth="1"/>
    <col min="14354" max="14592" width="10.7109375" style="4"/>
    <col min="14593" max="14593" width="18.71093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85546875" style="4" customWidth="1"/>
    <col min="14605" max="14605" width="4.140625" style="4" customWidth="1"/>
    <col min="14606" max="14606" width="16.7109375" style="4" customWidth="1"/>
    <col min="14607" max="14607" width="34.7109375" style="4" customWidth="1"/>
    <col min="14608" max="14608" width="25.28515625" style="4" customWidth="1"/>
    <col min="14609" max="14609" width="59.140625" style="4" bestFit="1" customWidth="1"/>
    <col min="14610" max="14848" width="10.7109375" style="4"/>
    <col min="14849" max="14849" width="18.71093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85546875" style="4" customWidth="1"/>
    <col min="14861" max="14861" width="4.140625" style="4" customWidth="1"/>
    <col min="14862" max="14862" width="16.7109375" style="4" customWidth="1"/>
    <col min="14863" max="14863" width="34.7109375" style="4" customWidth="1"/>
    <col min="14864" max="14864" width="25.28515625" style="4" customWidth="1"/>
    <col min="14865" max="14865" width="59.140625" style="4" bestFit="1" customWidth="1"/>
    <col min="14866" max="15104" width="10.7109375" style="4"/>
    <col min="15105" max="15105" width="18.71093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85546875" style="4" customWidth="1"/>
    <col min="15117" max="15117" width="4.140625" style="4" customWidth="1"/>
    <col min="15118" max="15118" width="16.7109375" style="4" customWidth="1"/>
    <col min="15119" max="15119" width="34.7109375" style="4" customWidth="1"/>
    <col min="15120" max="15120" width="25.28515625" style="4" customWidth="1"/>
    <col min="15121" max="15121" width="59.140625" style="4" bestFit="1" customWidth="1"/>
    <col min="15122" max="15360" width="10.7109375" style="4"/>
    <col min="15361" max="15361" width="18.71093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85546875" style="4" customWidth="1"/>
    <col min="15373" max="15373" width="4.140625" style="4" customWidth="1"/>
    <col min="15374" max="15374" width="16.7109375" style="4" customWidth="1"/>
    <col min="15375" max="15375" width="34.7109375" style="4" customWidth="1"/>
    <col min="15376" max="15376" width="25.28515625" style="4" customWidth="1"/>
    <col min="15377" max="15377" width="59.140625" style="4" bestFit="1" customWidth="1"/>
    <col min="15378" max="15616" width="10.7109375" style="4"/>
    <col min="15617" max="15617" width="18.71093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85546875" style="4" customWidth="1"/>
    <col min="15629" max="15629" width="4.140625" style="4" customWidth="1"/>
    <col min="15630" max="15630" width="16.7109375" style="4" customWidth="1"/>
    <col min="15631" max="15631" width="34.7109375" style="4" customWidth="1"/>
    <col min="15632" max="15632" width="25.28515625" style="4" customWidth="1"/>
    <col min="15633" max="15633" width="59.140625" style="4" bestFit="1" customWidth="1"/>
    <col min="15634" max="15872" width="10.7109375" style="4"/>
    <col min="15873" max="15873" width="18.71093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85546875" style="4" customWidth="1"/>
    <col min="15885" max="15885" width="4.140625" style="4" customWidth="1"/>
    <col min="15886" max="15886" width="16.7109375" style="4" customWidth="1"/>
    <col min="15887" max="15887" width="34.7109375" style="4" customWidth="1"/>
    <col min="15888" max="15888" width="25.28515625" style="4" customWidth="1"/>
    <col min="15889" max="15889" width="59.140625" style="4" bestFit="1" customWidth="1"/>
    <col min="15890" max="16128" width="10.7109375" style="4"/>
    <col min="16129" max="16129" width="18.71093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85546875" style="4" customWidth="1"/>
    <col min="16141" max="16141" width="4.140625" style="4" customWidth="1"/>
    <col min="16142" max="16142" width="16.7109375" style="4" customWidth="1"/>
    <col min="16143" max="16143" width="34.7109375" style="4" customWidth="1"/>
    <col min="16144" max="16144" width="25.28515625" style="4" customWidth="1"/>
    <col min="16145" max="16145" width="59.140625" style="4" bestFit="1" customWidth="1"/>
    <col min="16146" max="16384" width="10.7109375" style="4"/>
  </cols>
  <sheetData>
    <row r="1" spans="1:17" ht="23.25" x14ac:dyDescent="0.25">
      <c r="A1" s="1" t="s">
        <v>569</v>
      </c>
      <c r="B1" s="1"/>
    </row>
    <row r="2" spans="1:17" ht="21.75" customHeight="1" x14ac:dyDescent="0.25">
      <c r="A2" s="5" t="s">
        <v>570</v>
      </c>
      <c r="B2" s="1"/>
    </row>
    <row r="3" spans="1:17" ht="23.25" x14ac:dyDescent="0.25">
      <c r="A3" s="246" t="s">
        <v>622</v>
      </c>
      <c r="B3" s="247"/>
    </row>
    <row r="4" spans="1:17" ht="21" customHeight="1" thickBot="1" x14ac:dyDescent="0.3">
      <c r="A4" s="9" t="s">
        <v>623</v>
      </c>
      <c r="B4" s="10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8"/>
      <c r="O4" s="131"/>
    </row>
    <row r="5" spans="1:17" s="11" customFormat="1" ht="18" customHeight="1" thickTop="1" x14ac:dyDescent="0.25">
      <c r="A5" s="248" t="s">
        <v>573</v>
      </c>
      <c r="B5" s="250" t="s">
        <v>574</v>
      </c>
      <c r="C5" s="252" t="s">
        <v>575</v>
      </c>
      <c r="D5" s="253"/>
      <c r="E5" s="253"/>
      <c r="F5" s="253"/>
      <c r="G5" s="252" t="s">
        <v>576</v>
      </c>
      <c r="H5" s="253"/>
      <c r="I5" s="253"/>
      <c r="J5" s="253"/>
      <c r="K5" s="254" t="s">
        <v>577</v>
      </c>
      <c r="L5" s="314" t="s">
        <v>578</v>
      </c>
      <c r="M5" s="257" t="s">
        <v>579</v>
      </c>
      <c r="N5" s="257"/>
      <c r="O5" s="258"/>
      <c r="P5" s="256" t="s">
        <v>580</v>
      </c>
      <c r="Q5" s="316" t="s">
        <v>581</v>
      </c>
    </row>
    <row r="6" spans="1:17" s="11" customFormat="1" ht="18" customHeight="1" x14ac:dyDescent="0.2">
      <c r="A6" s="249"/>
      <c r="B6" s="251"/>
      <c r="C6" s="12">
        <v>1</v>
      </c>
      <c r="D6" s="13">
        <v>2</v>
      </c>
      <c r="E6" s="13">
        <v>3</v>
      </c>
      <c r="F6" s="13">
        <v>4</v>
      </c>
      <c r="G6" s="12" t="s">
        <v>582</v>
      </c>
      <c r="H6" s="13" t="s">
        <v>583</v>
      </c>
      <c r="I6" s="13" t="s">
        <v>584</v>
      </c>
      <c r="J6" s="13" t="s">
        <v>585</v>
      </c>
      <c r="K6" s="255"/>
      <c r="L6" s="315"/>
      <c r="M6" s="260"/>
      <c r="N6" s="260"/>
      <c r="O6" s="261"/>
      <c r="P6" s="259"/>
      <c r="Q6" s="317"/>
    </row>
    <row r="7" spans="1:17" s="17" customFormat="1" ht="12.75" customHeight="1" x14ac:dyDescent="0.25">
      <c r="A7" s="264" t="s">
        <v>347</v>
      </c>
      <c r="B7" s="265"/>
      <c r="C7" s="266"/>
      <c r="D7" s="267"/>
      <c r="E7" s="267"/>
      <c r="F7" s="267"/>
      <c r="G7" s="266"/>
      <c r="H7" s="267"/>
      <c r="I7" s="267"/>
      <c r="J7" s="267"/>
      <c r="K7" s="267"/>
      <c r="L7" s="268"/>
      <c r="M7" s="14"/>
      <c r="N7" s="266"/>
      <c r="O7" s="267"/>
      <c r="P7" s="267"/>
      <c r="Q7" s="15"/>
    </row>
    <row r="8" spans="1:17" s="17" customFormat="1" ht="12.75" customHeight="1" x14ac:dyDescent="0.2">
      <c r="A8" s="123" t="s">
        <v>348</v>
      </c>
      <c r="B8" s="18" t="s">
        <v>1</v>
      </c>
      <c r="C8" s="19" t="s">
        <v>586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587</v>
      </c>
      <c r="M8" s="24" t="s">
        <v>588</v>
      </c>
      <c r="N8" s="18" t="s">
        <v>3</v>
      </c>
      <c r="O8" s="18" t="s">
        <v>5</v>
      </c>
      <c r="P8" s="18" t="s">
        <v>349</v>
      </c>
      <c r="Q8" s="25" t="s">
        <v>2</v>
      </c>
    </row>
    <row r="9" spans="1:17" s="17" customFormat="1" ht="12.75" customHeight="1" x14ac:dyDescent="0.2">
      <c r="A9" s="236" t="s">
        <v>3</v>
      </c>
      <c r="B9" s="220" t="s">
        <v>5</v>
      </c>
      <c r="C9" s="19" t="s">
        <v>586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589</v>
      </c>
      <c r="M9" s="24" t="s">
        <v>588</v>
      </c>
      <c r="N9" s="123" t="s">
        <v>348</v>
      </c>
      <c r="O9" s="18" t="s">
        <v>1</v>
      </c>
      <c r="P9" s="18" t="s">
        <v>349</v>
      </c>
      <c r="Q9" s="25" t="s">
        <v>6</v>
      </c>
    </row>
    <row r="10" spans="1:17" s="17" customFormat="1" ht="12.75" customHeight="1" x14ac:dyDescent="0.2">
      <c r="A10" s="236" t="s">
        <v>350</v>
      </c>
      <c r="B10" s="220" t="s">
        <v>8</v>
      </c>
      <c r="C10" s="19" t="s">
        <v>586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589</v>
      </c>
      <c r="M10" s="27"/>
      <c r="N10" s="124"/>
      <c r="O10" s="29"/>
      <c r="P10" s="18" t="s">
        <v>170</v>
      </c>
      <c r="Q10" s="25" t="s">
        <v>9</v>
      </c>
    </row>
    <row r="11" spans="1:17" s="17" customFormat="1" ht="12.75" customHeight="1" x14ac:dyDescent="0.25">
      <c r="A11" s="269" t="s">
        <v>590</v>
      </c>
      <c r="B11" s="270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271">
        <f>SUM(C11:F11)</f>
        <v>7</v>
      </c>
      <c r="H11" s="272"/>
      <c r="I11" s="272"/>
      <c r="J11" s="272"/>
      <c r="K11" s="272"/>
      <c r="L11" s="273"/>
      <c r="M11" s="33"/>
      <c r="N11" s="274"/>
      <c r="O11" s="275"/>
      <c r="P11" s="275"/>
      <c r="Q11" s="34"/>
    </row>
    <row r="12" spans="1:17" s="17" customFormat="1" ht="12.75" customHeight="1" x14ac:dyDescent="0.25">
      <c r="A12" s="276" t="s">
        <v>591</v>
      </c>
      <c r="B12" s="277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278">
        <f>SUM(C12:F12)</f>
        <v>13</v>
      </c>
      <c r="H12" s="279"/>
      <c r="I12" s="279"/>
      <c r="J12" s="279"/>
      <c r="K12" s="279"/>
      <c r="L12" s="280"/>
      <c r="M12" s="38"/>
      <c r="N12" s="274"/>
      <c r="O12" s="275"/>
      <c r="P12" s="275"/>
      <c r="Q12" s="34"/>
    </row>
    <row r="13" spans="1:17" s="17" customFormat="1" ht="12.75" customHeight="1" x14ac:dyDescent="0.25">
      <c r="A13" s="281" t="s">
        <v>592</v>
      </c>
      <c r="B13" s="282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283">
        <f>SUM(C13:F13)</f>
        <v>1</v>
      </c>
      <c r="H13" s="284"/>
      <c r="I13" s="284"/>
      <c r="J13" s="284"/>
      <c r="K13" s="284"/>
      <c r="L13" s="285"/>
      <c r="M13" s="42"/>
      <c r="N13" s="274"/>
      <c r="O13" s="275"/>
      <c r="P13" s="275"/>
      <c r="Q13" s="34"/>
    </row>
    <row r="14" spans="1:17" s="17" customFormat="1" ht="12.75" customHeight="1" x14ac:dyDescent="0.25">
      <c r="A14" s="264" t="s">
        <v>351</v>
      </c>
      <c r="B14" s="265"/>
      <c r="C14" s="266"/>
      <c r="D14" s="267"/>
      <c r="E14" s="267"/>
      <c r="F14" s="267"/>
      <c r="G14" s="266"/>
      <c r="H14" s="267"/>
      <c r="I14" s="267"/>
      <c r="J14" s="267"/>
      <c r="K14" s="267"/>
      <c r="L14" s="268"/>
      <c r="M14" s="14"/>
      <c r="N14" s="266"/>
      <c r="O14" s="267"/>
      <c r="P14" s="267"/>
      <c r="Q14" s="15"/>
    </row>
    <row r="15" spans="1:17" s="17" customFormat="1" ht="12.75" customHeight="1" x14ac:dyDescent="0.2">
      <c r="A15" s="123" t="s">
        <v>10</v>
      </c>
      <c r="B15" s="44" t="s">
        <v>11</v>
      </c>
      <c r="C15" s="19" t="s">
        <v>586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587</v>
      </c>
      <c r="M15" s="27"/>
      <c r="N15" s="124"/>
      <c r="O15" s="29"/>
      <c r="P15" s="25" t="s">
        <v>13</v>
      </c>
      <c r="Q15" s="25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586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589</v>
      </c>
      <c r="M16" s="27"/>
      <c r="N16" s="124"/>
      <c r="O16" s="29"/>
      <c r="P16" s="25" t="s">
        <v>17</v>
      </c>
      <c r="Q16" s="25" t="s">
        <v>16</v>
      </c>
    </row>
    <row r="17" spans="1:17" s="17" customFormat="1" ht="12.75" customHeight="1" x14ac:dyDescent="0.2">
      <c r="A17" s="123" t="s">
        <v>352</v>
      </c>
      <c r="B17" s="45" t="s">
        <v>18</v>
      </c>
      <c r="C17" s="19" t="s">
        <v>586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587</v>
      </c>
      <c r="M17" s="27"/>
      <c r="N17" s="124"/>
      <c r="O17" s="29"/>
      <c r="P17" s="25" t="s">
        <v>20</v>
      </c>
      <c r="Q17" s="25" t="s">
        <v>19</v>
      </c>
    </row>
    <row r="18" spans="1:17" s="17" customFormat="1" ht="12.75" customHeight="1" x14ac:dyDescent="0.2">
      <c r="A18" s="123" t="s">
        <v>353</v>
      </c>
      <c r="B18" s="45" t="s">
        <v>354</v>
      </c>
      <c r="C18" s="19"/>
      <c r="D18" s="20" t="s">
        <v>586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587</v>
      </c>
      <c r="M18" s="27"/>
      <c r="N18" s="124"/>
      <c r="O18" s="29"/>
      <c r="P18" s="25" t="s">
        <v>21</v>
      </c>
      <c r="Q18" s="25" t="s">
        <v>355</v>
      </c>
    </row>
    <row r="19" spans="1:17" s="17" customFormat="1" ht="12.75" customHeight="1" x14ac:dyDescent="0.2">
      <c r="A19" s="123" t="s">
        <v>356</v>
      </c>
      <c r="B19" s="46" t="s">
        <v>22</v>
      </c>
      <c r="C19" s="19"/>
      <c r="D19" s="20"/>
      <c r="E19" s="20" t="s">
        <v>586</v>
      </c>
      <c r="F19" s="21"/>
      <c r="G19" s="19">
        <v>2</v>
      </c>
      <c r="H19" s="20"/>
      <c r="I19" s="20"/>
      <c r="J19" s="21"/>
      <c r="K19" s="23">
        <v>3</v>
      </c>
      <c r="L19" s="23" t="s">
        <v>587</v>
      </c>
      <c r="M19" s="27"/>
      <c r="N19" s="124"/>
      <c r="O19" s="29"/>
      <c r="P19" s="25" t="s">
        <v>24</v>
      </c>
      <c r="Q19" s="25" t="s">
        <v>23</v>
      </c>
    </row>
    <row r="20" spans="1:17" s="17" customFormat="1" ht="12.75" customHeight="1" x14ac:dyDescent="0.2">
      <c r="A20" s="123" t="s">
        <v>357</v>
      </c>
      <c r="B20" s="46" t="s">
        <v>25</v>
      </c>
      <c r="C20" s="19"/>
      <c r="D20" s="20" t="s">
        <v>586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589</v>
      </c>
      <c r="M20" s="27"/>
      <c r="N20" s="124"/>
      <c r="O20" s="29"/>
      <c r="P20" s="25" t="s">
        <v>27</v>
      </c>
      <c r="Q20" s="25" t="s">
        <v>26</v>
      </c>
    </row>
    <row r="21" spans="1:17" s="17" customFormat="1" ht="12.75" customHeight="1" x14ac:dyDescent="0.25">
      <c r="A21" s="269" t="s">
        <v>590</v>
      </c>
      <c r="B21" s="270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271">
        <f>SUM(C21:F21)</f>
        <v>11</v>
      </c>
      <c r="H21" s="272"/>
      <c r="I21" s="272"/>
      <c r="J21" s="272"/>
      <c r="K21" s="272"/>
      <c r="L21" s="273"/>
      <c r="M21" s="33"/>
      <c r="N21" s="274"/>
      <c r="O21" s="275"/>
      <c r="P21" s="275"/>
      <c r="Q21" s="34"/>
    </row>
    <row r="22" spans="1:17" s="17" customFormat="1" ht="12.75" customHeight="1" x14ac:dyDescent="0.25">
      <c r="A22" s="276" t="s">
        <v>591</v>
      </c>
      <c r="B22" s="277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278">
        <f>SUM(C22:F22)</f>
        <v>20</v>
      </c>
      <c r="H22" s="279"/>
      <c r="I22" s="279"/>
      <c r="J22" s="279"/>
      <c r="K22" s="279"/>
      <c r="L22" s="280"/>
      <c r="M22" s="38"/>
      <c r="N22" s="274"/>
      <c r="O22" s="275"/>
      <c r="P22" s="275"/>
      <c r="Q22" s="34"/>
    </row>
    <row r="23" spans="1:17" s="17" customFormat="1" ht="12.75" customHeight="1" x14ac:dyDescent="0.25">
      <c r="A23" s="281" t="s">
        <v>592</v>
      </c>
      <c r="B23" s="282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283">
        <f>SUM(C23:F23)</f>
        <v>4</v>
      </c>
      <c r="H23" s="284"/>
      <c r="I23" s="284"/>
      <c r="J23" s="284"/>
      <c r="K23" s="284"/>
      <c r="L23" s="285"/>
      <c r="M23" s="42"/>
      <c r="N23" s="274"/>
      <c r="O23" s="275"/>
      <c r="P23" s="275"/>
      <c r="Q23" s="34"/>
    </row>
    <row r="24" spans="1:17" s="17" customFormat="1" ht="12.75" customHeight="1" x14ac:dyDescent="0.25">
      <c r="A24" s="264" t="s">
        <v>624</v>
      </c>
      <c r="B24" s="265"/>
      <c r="C24" s="266"/>
      <c r="D24" s="267"/>
      <c r="E24" s="267"/>
      <c r="F24" s="267"/>
      <c r="G24" s="266"/>
      <c r="H24" s="267"/>
      <c r="I24" s="267"/>
      <c r="J24" s="267"/>
      <c r="K24" s="267"/>
      <c r="L24" s="268"/>
      <c r="M24" s="14"/>
      <c r="N24" s="266"/>
      <c r="O24" s="267"/>
      <c r="P24" s="268"/>
      <c r="Q24" s="15"/>
    </row>
    <row r="25" spans="1:17" s="17" customFormat="1" ht="12.75" customHeight="1" x14ac:dyDescent="0.25">
      <c r="A25" s="48" t="s">
        <v>625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99"/>
      <c r="O25" s="133"/>
      <c r="P25" s="213"/>
      <c r="Q25" s="15"/>
    </row>
    <row r="26" spans="1:17" s="17" customFormat="1" ht="12.75" customHeight="1" x14ac:dyDescent="0.2">
      <c r="A26" s="123" t="s">
        <v>528</v>
      </c>
      <c r="B26" s="45" t="s">
        <v>532</v>
      </c>
      <c r="C26" s="57" t="s">
        <v>586</v>
      </c>
      <c r="D26" s="58"/>
      <c r="E26" s="58"/>
      <c r="F26" s="58"/>
      <c r="G26" s="57">
        <v>2</v>
      </c>
      <c r="H26" s="58"/>
      <c r="I26" s="58"/>
      <c r="J26" s="59"/>
      <c r="K26" s="26">
        <v>3</v>
      </c>
      <c r="L26" s="23" t="s">
        <v>587</v>
      </c>
      <c r="M26" s="60"/>
      <c r="N26" s="128"/>
      <c r="O26" s="218"/>
      <c r="P26" s="219" t="s">
        <v>214</v>
      </c>
      <c r="Q26" s="25" t="s">
        <v>536</v>
      </c>
    </row>
    <row r="27" spans="1:17" s="17" customFormat="1" ht="12.75" customHeight="1" x14ac:dyDescent="0.2">
      <c r="A27" s="123" t="s">
        <v>529</v>
      </c>
      <c r="B27" s="45" t="s">
        <v>533</v>
      </c>
      <c r="C27" s="57"/>
      <c r="D27" s="58" t="s">
        <v>586</v>
      </c>
      <c r="E27" s="58"/>
      <c r="F27" s="58"/>
      <c r="G27" s="57"/>
      <c r="H27" s="58"/>
      <c r="I27" s="58">
        <v>3</v>
      </c>
      <c r="J27" s="59"/>
      <c r="K27" s="26">
        <v>6</v>
      </c>
      <c r="L27" s="23" t="s">
        <v>589</v>
      </c>
      <c r="M27" s="60"/>
      <c r="N27" s="128"/>
      <c r="O27" s="218"/>
      <c r="P27" s="220" t="s">
        <v>250</v>
      </c>
      <c r="Q27" s="25" t="s">
        <v>537</v>
      </c>
    </row>
    <row r="28" spans="1:17" s="17" customFormat="1" ht="12.75" customHeight="1" x14ac:dyDescent="0.2">
      <c r="A28" s="123" t="s">
        <v>530</v>
      </c>
      <c r="B28" s="45" t="s">
        <v>534</v>
      </c>
      <c r="C28" s="57" t="s">
        <v>586</v>
      </c>
      <c r="D28" s="58"/>
      <c r="E28" s="58"/>
      <c r="F28" s="58"/>
      <c r="G28" s="57"/>
      <c r="H28" s="58"/>
      <c r="I28" s="58">
        <v>3</v>
      </c>
      <c r="J28" s="59"/>
      <c r="K28" s="26">
        <v>6</v>
      </c>
      <c r="L28" s="23" t="s">
        <v>589</v>
      </c>
      <c r="M28" s="60"/>
      <c r="N28" s="128"/>
      <c r="O28" s="218"/>
      <c r="P28" s="220" t="s">
        <v>540</v>
      </c>
      <c r="Q28" s="25" t="s">
        <v>538</v>
      </c>
    </row>
    <row r="29" spans="1:17" s="17" customFormat="1" ht="12.75" customHeight="1" x14ac:dyDescent="0.2">
      <c r="A29" s="123" t="s">
        <v>531</v>
      </c>
      <c r="B29" s="45" t="s">
        <v>535</v>
      </c>
      <c r="C29" s="57"/>
      <c r="D29" s="58" t="s">
        <v>586</v>
      </c>
      <c r="E29" s="58"/>
      <c r="F29" s="58"/>
      <c r="G29" s="57"/>
      <c r="H29" s="58"/>
      <c r="I29" s="58">
        <v>3</v>
      </c>
      <c r="J29" s="59"/>
      <c r="K29" s="26">
        <v>6</v>
      </c>
      <c r="L29" s="23" t="s">
        <v>589</v>
      </c>
      <c r="M29" s="60"/>
      <c r="N29" s="128"/>
      <c r="O29" s="218"/>
      <c r="P29" s="220" t="s">
        <v>247</v>
      </c>
      <c r="Q29" s="25" t="s">
        <v>539</v>
      </c>
    </row>
    <row r="30" spans="1:17" s="17" customFormat="1" ht="12.75" customHeight="1" x14ac:dyDescent="0.2">
      <c r="A30" s="123" t="s">
        <v>241</v>
      </c>
      <c r="B30" s="45" t="s">
        <v>39</v>
      </c>
      <c r="C30" s="57"/>
      <c r="D30" s="58"/>
      <c r="E30" s="58" t="s">
        <v>586</v>
      </c>
      <c r="F30" s="58"/>
      <c r="G30" s="57"/>
      <c r="H30" s="58">
        <v>1</v>
      </c>
      <c r="I30" s="58"/>
      <c r="J30" s="59"/>
      <c r="K30" s="26">
        <v>4</v>
      </c>
      <c r="L30" s="23" t="s">
        <v>589</v>
      </c>
      <c r="M30" s="137" t="s">
        <v>7</v>
      </c>
      <c r="N30" s="126" t="s">
        <v>357</v>
      </c>
      <c r="O30" s="221" t="s">
        <v>25</v>
      </c>
      <c r="P30" s="219" t="s">
        <v>242</v>
      </c>
      <c r="Q30" s="25" t="s">
        <v>40</v>
      </c>
    </row>
    <row r="31" spans="1:17" s="17" customFormat="1" ht="12.75" customHeight="1" x14ac:dyDescent="0.25">
      <c r="A31" s="269" t="s">
        <v>590</v>
      </c>
      <c r="B31" s="270"/>
      <c r="C31" s="30">
        <f>SUMIF(C26:C30,"=x",$G26:$G30)+SUMIF(C26:C30,"=x",$H26:$H30)+SUMIF(C26:C30,"=x",$I26:$I305)</f>
        <v>5</v>
      </c>
      <c r="D31" s="31">
        <f>SUMIF(D26:D30,"=x",$G26:$G30)+SUMIF(D26:D30,"=x",$H26:$H30)+SUMIF(D26:D30,"=x",$I26:$I305)</f>
        <v>6</v>
      </c>
      <c r="E31" s="31">
        <f>SUMIF(E26:E30,"=x",$G26:$G30)+SUMIF(E26:E30,"=x",$H26:$H30)+SUMIF(E26:E30,"=x",$I26:$I305)</f>
        <v>1</v>
      </c>
      <c r="F31" s="31">
        <f>SUMIF(F26:F30,"=x",$G26:$G30)+SUMIF(F26:F30,"=x",$H26:$H30)+SUMIF(F26:F30,"=x",$I26:$I305)</f>
        <v>0</v>
      </c>
      <c r="G31" s="271">
        <f>SUM(C31:F31)</f>
        <v>12</v>
      </c>
      <c r="H31" s="272"/>
      <c r="I31" s="272"/>
      <c r="J31" s="272"/>
      <c r="K31" s="272"/>
      <c r="L31" s="273"/>
      <c r="M31" s="33"/>
      <c r="N31" s="274"/>
      <c r="O31" s="275"/>
      <c r="P31" s="312"/>
      <c r="Q31" s="34"/>
    </row>
    <row r="32" spans="1:17" s="17" customFormat="1" ht="12.75" customHeight="1" x14ac:dyDescent="0.25">
      <c r="A32" s="276" t="s">
        <v>591</v>
      </c>
      <c r="B32" s="277"/>
      <c r="C32" s="35">
        <f>SUMIF(C26:C30,"=x",$K26:$K30)</f>
        <v>9</v>
      </c>
      <c r="D32" s="36">
        <f>SUMIF(D26:D30,"=x",$K26:$K30)</f>
        <v>12</v>
      </c>
      <c r="E32" s="36">
        <f>SUMIF(E26:E30,"=x",$K26:$K30)</f>
        <v>4</v>
      </c>
      <c r="F32" s="36">
        <f>SUMIF(F26:F30,"=x",$K26:$K30)</f>
        <v>0</v>
      </c>
      <c r="G32" s="278">
        <f>SUM(C32:F32)</f>
        <v>25</v>
      </c>
      <c r="H32" s="279"/>
      <c r="I32" s="279"/>
      <c r="J32" s="279"/>
      <c r="K32" s="279"/>
      <c r="L32" s="280"/>
      <c r="M32" s="38"/>
      <c r="N32" s="274"/>
      <c r="O32" s="275"/>
      <c r="P32" s="312"/>
      <c r="Q32" s="34"/>
    </row>
    <row r="33" spans="1:17" s="17" customFormat="1" ht="12.75" customHeight="1" x14ac:dyDescent="0.2">
      <c r="A33" s="281" t="s">
        <v>592</v>
      </c>
      <c r="B33" s="282"/>
      <c r="C33" s="39">
        <f t="array" ref="C33">SUMPRODUCT(--(C26:C30="x"),--($L26:$L30="K(5)"))</f>
        <v>1</v>
      </c>
      <c r="D33" s="40">
        <f t="array" ref="D33">SUMPRODUCT(--(D26:D30="x"),--($L26:$L30="K(5)"))</f>
        <v>0</v>
      </c>
      <c r="E33" s="40">
        <f t="array" ref="E33">SUMPRODUCT(--(E26:E30="x"),--($L26:$L30="K(5)"))</f>
        <v>0</v>
      </c>
      <c r="F33" s="40">
        <f t="array" ref="F33">SUMPRODUCT(--(F26:F30="x"),--($L26:$L30="K(5)"))</f>
        <v>0</v>
      </c>
      <c r="G33" s="283">
        <f>SUM(C33:F33)</f>
        <v>1</v>
      </c>
      <c r="H33" s="284"/>
      <c r="I33" s="284"/>
      <c r="J33" s="284"/>
      <c r="K33" s="284"/>
      <c r="L33" s="285"/>
      <c r="M33" s="42"/>
      <c r="N33" s="274"/>
      <c r="O33" s="275"/>
      <c r="P33" s="312"/>
      <c r="Q33" s="180"/>
    </row>
    <row r="34" spans="1:17" s="17" customFormat="1" ht="27.75" customHeight="1" x14ac:dyDescent="0.2">
      <c r="A34" s="48" t="s">
        <v>626</v>
      </c>
      <c r="B34" s="65"/>
      <c r="C34" s="291" t="s">
        <v>627</v>
      </c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139"/>
      <c r="Q34" s="182"/>
    </row>
    <row r="35" spans="1:17" s="17" customFormat="1" ht="12.75" customHeight="1" x14ac:dyDescent="0.2">
      <c r="A35" s="123" t="s">
        <v>541</v>
      </c>
      <c r="B35" s="45" t="s">
        <v>243</v>
      </c>
      <c r="C35" s="57"/>
      <c r="D35" s="58" t="s">
        <v>0</v>
      </c>
      <c r="E35" s="58"/>
      <c r="F35" s="58"/>
      <c r="G35" s="57">
        <v>2</v>
      </c>
      <c r="H35" s="58"/>
      <c r="I35" s="58"/>
      <c r="J35" s="59"/>
      <c r="K35" s="26">
        <v>3</v>
      </c>
      <c r="L35" s="23" t="s">
        <v>587</v>
      </c>
      <c r="M35" s="60"/>
      <c r="N35" s="128"/>
      <c r="O35" s="218"/>
      <c r="P35" s="219" t="s">
        <v>242</v>
      </c>
      <c r="Q35" s="25" t="s">
        <v>244</v>
      </c>
    </row>
    <row r="36" spans="1:17" s="17" customFormat="1" ht="12.75" customHeight="1" x14ac:dyDescent="0.2">
      <c r="A36" s="123" t="s">
        <v>542</v>
      </c>
      <c r="B36" s="45" t="s">
        <v>245</v>
      </c>
      <c r="C36" s="57"/>
      <c r="D36" s="58" t="s">
        <v>0</v>
      </c>
      <c r="E36" s="58"/>
      <c r="F36" s="58"/>
      <c r="G36" s="57">
        <v>2</v>
      </c>
      <c r="H36" s="58"/>
      <c r="I36" s="58"/>
      <c r="J36" s="59"/>
      <c r="K36" s="26">
        <v>3</v>
      </c>
      <c r="L36" s="23" t="s">
        <v>587</v>
      </c>
      <c r="M36" s="60"/>
      <c r="N36" s="128"/>
      <c r="O36" s="218"/>
      <c r="P36" s="219" t="s">
        <v>247</v>
      </c>
      <c r="Q36" s="25" t="s">
        <v>246</v>
      </c>
    </row>
    <row r="37" spans="1:17" s="17" customFormat="1" ht="12.75" customHeight="1" x14ac:dyDescent="0.2">
      <c r="A37" s="123" t="s">
        <v>543</v>
      </c>
      <c r="B37" s="45" t="s">
        <v>248</v>
      </c>
      <c r="C37" s="57"/>
      <c r="D37" s="58"/>
      <c r="E37" s="58" t="s">
        <v>0</v>
      </c>
      <c r="F37" s="58"/>
      <c r="G37" s="57">
        <v>2</v>
      </c>
      <c r="H37" s="58"/>
      <c r="I37" s="58"/>
      <c r="J37" s="59"/>
      <c r="K37" s="26">
        <v>3</v>
      </c>
      <c r="L37" s="23" t="s">
        <v>587</v>
      </c>
      <c r="M37" s="60"/>
      <c r="N37" s="128"/>
      <c r="O37" s="218"/>
      <c r="P37" s="219" t="s">
        <v>214</v>
      </c>
      <c r="Q37" s="25" t="s">
        <v>249</v>
      </c>
    </row>
    <row r="38" spans="1:17" s="17" customFormat="1" ht="12.75" customHeight="1" x14ac:dyDescent="0.2">
      <c r="A38" s="123" t="s">
        <v>544</v>
      </c>
      <c r="B38" s="45" t="s">
        <v>545</v>
      </c>
      <c r="C38" s="57"/>
      <c r="D38" s="58"/>
      <c r="E38" s="58" t="s">
        <v>0</v>
      </c>
      <c r="F38" s="58"/>
      <c r="G38" s="57">
        <v>2</v>
      </c>
      <c r="H38" s="58"/>
      <c r="I38" s="58"/>
      <c r="J38" s="59"/>
      <c r="K38" s="26">
        <v>3</v>
      </c>
      <c r="L38" s="23" t="s">
        <v>587</v>
      </c>
      <c r="M38" s="60"/>
      <c r="N38" s="128"/>
      <c r="O38" s="218"/>
      <c r="P38" s="219" t="s">
        <v>214</v>
      </c>
      <c r="Q38" s="25" t="s">
        <v>546</v>
      </c>
    </row>
    <row r="39" spans="1:17" s="17" customFormat="1" ht="12.75" customHeight="1" x14ac:dyDescent="0.2">
      <c r="A39" s="123" t="s">
        <v>547</v>
      </c>
      <c r="B39" s="45" t="s">
        <v>251</v>
      </c>
      <c r="C39" s="57"/>
      <c r="D39" s="58"/>
      <c r="E39" s="58" t="s">
        <v>0</v>
      </c>
      <c r="F39" s="58"/>
      <c r="G39" s="57">
        <v>2</v>
      </c>
      <c r="H39" s="58"/>
      <c r="I39" s="58"/>
      <c r="J39" s="59"/>
      <c r="K39" s="26">
        <v>3</v>
      </c>
      <c r="L39" s="23" t="s">
        <v>587</v>
      </c>
      <c r="M39" s="60"/>
      <c r="N39" s="128"/>
      <c r="O39" s="218"/>
      <c r="P39" s="219" t="s">
        <v>214</v>
      </c>
      <c r="Q39" s="25" t="s">
        <v>252</v>
      </c>
    </row>
    <row r="40" spans="1:17" ht="12.75" customHeight="1" x14ac:dyDescent="0.2">
      <c r="A40" s="78" t="s">
        <v>548</v>
      </c>
      <c r="B40" s="45" t="s">
        <v>254</v>
      </c>
      <c r="C40" s="57"/>
      <c r="D40" s="58" t="s">
        <v>0</v>
      </c>
      <c r="E40" s="214"/>
      <c r="F40" s="73"/>
      <c r="G40" s="57">
        <v>2</v>
      </c>
      <c r="H40" s="58"/>
      <c r="I40" s="214"/>
      <c r="J40" s="214"/>
      <c r="K40" s="26">
        <v>3</v>
      </c>
      <c r="L40" s="23" t="s">
        <v>587</v>
      </c>
      <c r="M40" s="60"/>
      <c r="N40" s="128"/>
      <c r="O40" s="218"/>
      <c r="P40" s="219" t="s">
        <v>256</v>
      </c>
      <c r="Q40" s="77" t="s">
        <v>255</v>
      </c>
    </row>
    <row r="41" spans="1:17" ht="12.75" customHeight="1" x14ac:dyDescent="0.2">
      <c r="A41" s="78" t="s">
        <v>549</v>
      </c>
      <c r="B41" s="205" t="s">
        <v>257</v>
      </c>
      <c r="C41" s="57" t="s">
        <v>0</v>
      </c>
      <c r="D41" s="214"/>
      <c r="E41" s="58"/>
      <c r="F41" s="73"/>
      <c r="G41" s="57">
        <v>2</v>
      </c>
      <c r="H41" s="58"/>
      <c r="I41" s="214"/>
      <c r="J41" s="214"/>
      <c r="K41" s="26">
        <v>3</v>
      </c>
      <c r="L41" s="23" t="s">
        <v>587</v>
      </c>
      <c r="M41" s="60"/>
      <c r="N41" s="128"/>
      <c r="O41" s="218"/>
      <c r="P41" s="219" t="s">
        <v>250</v>
      </c>
      <c r="Q41" s="77" t="s">
        <v>258</v>
      </c>
    </row>
    <row r="42" spans="1:17" ht="12.75" customHeight="1" x14ac:dyDescent="0.2">
      <c r="A42" s="78" t="s">
        <v>550</v>
      </c>
      <c r="B42" s="45" t="s">
        <v>553</v>
      </c>
      <c r="C42" s="57"/>
      <c r="D42" s="58" t="s">
        <v>0</v>
      </c>
      <c r="E42" s="58"/>
      <c r="F42" s="73"/>
      <c r="G42" s="57">
        <v>2</v>
      </c>
      <c r="H42" s="58"/>
      <c r="I42" s="214"/>
      <c r="J42" s="214"/>
      <c r="K42" s="26">
        <v>3</v>
      </c>
      <c r="L42" s="23" t="s">
        <v>587</v>
      </c>
      <c r="M42" s="60"/>
      <c r="N42" s="128"/>
      <c r="O42" s="218"/>
      <c r="P42" s="219" t="s">
        <v>250</v>
      </c>
      <c r="Q42" s="25" t="s">
        <v>556</v>
      </c>
    </row>
    <row r="43" spans="1:17" ht="12.75" customHeight="1" x14ac:dyDescent="0.2">
      <c r="A43" s="78" t="s">
        <v>551</v>
      </c>
      <c r="B43" s="45" t="s">
        <v>554</v>
      </c>
      <c r="C43" s="57"/>
      <c r="D43" s="214"/>
      <c r="E43" s="58" t="s">
        <v>0</v>
      </c>
      <c r="F43" s="73"/>
      <c r="G43" s="57">
        <v>2</v>
      </c>
      <c r="H43" s="58"/>
      <c r="I43" s="214"/>
      <c r="J43" s="214"/>
      <c r="K43" s="26">
        <v>3</v>
      </c>
      <c r="L43" s="23" t="s">
        <v>587</v>
      </c>
      <c r="M43" s="60"/>
      <c r="N43" s="128"/>
      <c r="O43" s="218"/>
      <c r="P43" s="219" t="s">
        <v>253</v>
      </c>
      <c r="Q43" s="25" t="s">
        <v>557</v>
      </c>
    </row>
    <row r="44" spans="1:17" ht="12.75" customHeight="1" x14ac:dyDescent="0.2">
      <c r="A44" s="78" t="s">
        <v>552</v>
      </c>
      <c r="B44" s="45" t="s">
        <v>555</v>
      </c>
      <c r="C44" s="57"/>
      <c r="D44" s="214"/>
      <c r="E44" s="58" t="s">
        <v>0</v>
      </c>
      <c r="F44" s="73"/>
      <c r="G44" s="57">
        <v>2</v>
      </c>
      <c r="H44" s="58"/>
      <c r="I44" s="214"/>
      <c r="J44" s="214"/>
      <c r="K44" s="26">
        <v>3</v>
      </c>
      <c r="L44" s="23" t="s">
        <v>587</v>
      </c>
      <c r="M44" s="60"/>
      <c r="N44" s="128"/>
      <c r="O44" s="218"/>
      <c r="P44" s="219" t="s">
        <v>256</v>
      </c>
      <c r="Q44" s="25" t="s">
        <v>558</v>
      </c>
    </row>
    <row r="45" spans="1:17" ht="12.75" customHeight="1" x14ac:dyDescent="0.2">
      <c r="A45" s="78" t="s">
        <v>387</v>
      </c>
      <c r="B45" s="81" t="s">
        <v>598</v>
      </c>
      <c r="C45" s="72"/>
      <c r="D45" s="13"/>
      <c r="E45" s="58" t="s">
        <v>0</v>
      </c>
      <c r="F45" s="73"/>
      <c r="G45" s="72"/>
      <c r="H45" s="13">
        <v>2</v>
      </c>
      <c r="I45" s="13"/>
      <c r="J45" s="74"/>
      <c r="K45" s="80">
        <v>5</v>
      </c>
      <c r="L45" s="23" t="s">
        <v>589</v>
      </c>
      <c r="M45" s="26"/>
      <c r="N45" s="75"/>
      <c r="O45" s="75"/>
      <c r="P45" s="166" t="s">
        <v>37</v>
      </c>
      <c r="Q45" s="77" t="s">
        <v>75</v>
      </c>
    </row>
    <row r="46" spans="1:17" ht="12.75" customHeight="1" x14ac:dyDescent="0.2">
      <c r="A46" s="78" t="s">
        <v>639</v>
      </c>
      <c r="B46" s="68" t="s">
        <v>559</v>
      </c>
      <c r="C46" s="72"/>
      <c r="D46" s="58" t="s">
        <v>0</v>
      </c>
      <c r="E46" s="13"/>
      <c r="F46" s="73"/>
      <c r="G46" s="72"/>
      <c r="H46" s="13"/>
      <c r="I46" s="13">
        <v>3</v>
      </c>
      <c r="J46" s="74"/>
      <c r="K46" s="80">
        <v>6</v>
      </c>
      <c r="L46" s="23" t="s">
        <v>589</v>
      </c>
      <c r="M46" s="60"/>
      <c r="N46" s="222"/>
      <c r="O46" s="75"/>
      <c r="P46" s="219" t="s">
        <v>636</v>
      </c>
      <c r="Q46" s="25" t="s">
        <v>560</v>
      </c>
    </row>
    <row r="47" spans="1:17" ht="12.75" customHeight="1" x14ac:dyDescent="0.2">
      <c r="A47" s="78" t="s">
        <v>561</v>
      </c>
      <c r="B47" s="45" t="s">
        <v>259</v>
      </c>
      <c r="C47" s="57"/>
      <c r="D47" s="58" t="s">
        <v>0</v>
      </c>
      <c r="E47" s="214"/>
      <c r="F47" s="73"/>
      <c r="G47" s="57"/>
      <c r="H47" s="58">
        <v>2</v>
      </c>
      <c r="I47" s="214"/>
      <c r="J47" s="214"/>
      <c r="K47" s="26">
        <v>4</v>
      </c>
      <c r="L47" s="23" t="s">
        <v>589</v>
      </c>
      <c r="M47" s="60"/>
      <c r="N47" s="128"/>
      <c r="O47" s="218"/>
      <c r="P47" s="219" t="s">
        <v>540</v>
      </c>
      <c r="Q47" s="77" t="s">
        <v>260</v>
      </c>
    </row>
    <row r="48" spans="1:17" ht="12.75" customHeight="1" x14ac:dyDescent="0.2">
      <c r="A48" s="78" t="s">
        <v>562</v>
      </c>
      <c r="B48" s="45" t="s">
        <v>564</v>
      </c>
      <c r="C48" s="57"/>
      <c r="D48" s="58"/>
      <c r="E48" s="58" t="s">
        <v>0</v>
      </c>
      <c r="F48" s="73"/>
      <c r="G48" s="57"/>
      <c r="H48" s="58">
        <v>2</v>
      </c>
      <c r="I48" s="214"/>
      <c r="J48" s="214"/>
      <c r="K48" s="26">
        <v>4</v>
      </c>
      <c r="L48" s="23" t="s">
        <v>589</v>
      </c>
      <c r="M48" s="60"/>
      <c r="N48" s="128"/>
      <c r="O48" s="218"/>
      <c r="P48" s="219" t="s">
        <v>568</v>
      </c>
      <c r="Q48" s="25" t="s">
        <v>566</v>
      </c>
    </row>
    <row r="49" spans="1:17" ht="12.75" customHeight="1" x14ac:dyDescent="0.2">
      <c r="A49" s="78" t="s">
        <v>563</v>
      </c>
      <c r="B49" s="45" t="s">
        <v>565</v>
      </c>
      <c r="C49" s="57"/>
      <c r="D49" s="58"/>
      <c r="E49" s="58" t="s">
        <v>0</v>
      </c>
      <c r="F49" s="73"/>
      <c r="G49" s="57"/>
      <c r="H49" s="58"/>
      <c r="I49" s="13">
        <v>3</v>
      </c>
      <c r="J49" s="214"/>
      <c r="K49" s="26">
        <v>6</v>
      </c>
      <c r="L49" s="23" t="s">
        <v>589</v>
      </c>
      <c r="M49" s="60"/>
      <c r="N49" s="128"/>
      <c r="O49" s="218"/>
      <c r="P49" s="219" t="s">
        <v>242</v>
      </c>
      <c r="Q49" s="25" t="s">
        <v>567</v>
      </c>
    </row>
    <row r="50" spans="1:17" ht="12.75" customHeight="1" x14ac:dyDescent="0.2">
      <c r="A50" s="78"/>
      <c r="B50" s="71" t="s">
        <v>401</v>
      </c>
      <c r="C50" s="72"/>
      <c r="D50" s="13"/>
      <c r="E50" s="13"/>
      <c r="F50" s="73"/>
      <c r="G50" s="72"/>
      <c r="H50" s="13"/>
      <c r="I50" s="13"/>
      <c r="J50" s="74"/>
      <c r="K50" s="80">
        <v>15</v>
      </c>
      <c r="L50" s="23"/>
      <c r="M50" s="80"/>
      <c r="N50" s="75"/>
      <c r="O50" s="75"/>
      <c r="P50" s="223" t="s">
        <v>27</v>
      </c>
      <c r="Q50" s="77" t="s">
        <v>402</v>
      </c>
    </row>
    <row r="51" spans="1:17" ht="12.75" customHeight="1" x14ac:dyDescent="0.2">
      <c r="A51" s="269" t="s">
        <v>590</v>
      </c>
      <c r="B51" s="270"/>
      <c r="C51" s="31">
        <f>SUMIF(C35:C50,"=x",$G35:$G50)+SUMIF(C35:C50,"=x",$H35:$H50)+SUMIF(C35:C50,"=x",$I50:$I346)</f>
        <v>0</v>
      </c>
      <c r="D51" s="31">
        <f>SUMIF(D35:D50,"=x",$G35:$G50)+SUMIF(D35:D50,"=x",$H35:$H50)+SUMIF(D35:D50,"=x",$I50:$I346)</f>
        <v>0</v>
      </c>
      <c r="E51" s="31">
        <f>SUMIF(E35:E50,"=x",$G35:$G50)+SUMIF(E35:E50,"=x",$H35:$H50)+SUMIF(E35:E50,"=x",$I50:$I346)</f>
        <v>0</v>
      </c>
      <c r="F51" s="31">
        <f>SUMIF(F35:F50,"=x",$G35:$G50)+SUMIF(F35:F50,"=x",$H35:$H50)+SUMIF(F35:F50,"=x",$I50:$I346)</f>
        <v>0</v>
      </c>
      <c r="G51" s="271">
        <f>SUM(C51:F51)</f>
        <v>0</v>
      </c>
      <c r="H51" s="293"/>
      <c r="I51" s="293"/>
      <c r="J51" s="293"/>
      <c r="K51" s="293"/>
      <c r="L51" s="294"/>
      <c r="M51" s="87"/>
      <c r="N51" s="275"/>
      <c r="O51" s="275"/>
      <c r="P51" s="275"/>
      <c r="Q51" s="34"/>
    </row>
    <row r="52" spans="1:17" ht="12.75" customHeight="1" x14ac:dyDescent="0.2">
      <c r="A52" s="276" t="s">
        <v>599</v>
      </c>
      <c r="B52" s="277"/>
      <c r="C52" s="36"/>
      <c r="D52" s="36">
        <v>11</v>
      </c>
      <c r="E52" s="36">
        <v>15</v>
      </c>
      <c r="F52" s="36"/>
      <c r="G52" s="278">
        <f>SUM(C52:F52)</f>
        <v>26</v>
      </c>
      <c r="H52" s="295"/>
      <c r="I52" s="295"/>
      <c r="J52" s="295"/>
      <c r="K52" s="295"/>
      <c r="L52" s="296"/>
      <c r="M52" s="88"/>
      <c r="N52" s="275"/>
      <c r="O52" s="275"/>
      <c r="P52" s="275"/>
      <c r="Q52" s="34"/>
    </row>
    <row r="53" spans="1:17" ht="12.75" customHeight="1" x14ac:dyDescent="0.2">
      <c r="A53" s="281" t="s">
        <v>592</v>
      </c>
      <c r="B53" s="282"/>
      <c r="C53" s="40">
        <f>COUNTIFS(C35:C50,"x",$L35:$L50,"K(5)")+COUNTIFS(C35:C50,"x",$L35:$L50,"AK")+COUNTIFS(C35:C50,"x",$L35:$L50,"BK")</f>
        <v>0</v>
      </c>
      <c r="D53" s="40">
        <f>COUNTIFS(D35:D50,"x",$L35:$L50,"K(5)")+COUNTIFS(D35:D50,"x",$L35:$L50,"AK")+COUNTIFS(D35:D50,"x",$L35:$L50,"BK")</f>
        <v>0</v>
      </c>
      <c r="E53" s="40">
        <f>COUNTIFS(E35:E50,"x",$L35:$L50,"K(5)")+COUNTIFS(E35:E50,"x",$L35:$L50,"AK")+COUNTIFS(E35:E50,"x",$L35:$L50,"BK")</f>
        <v>0</v>
      </c>
      <c r="F53" s="40">
        <f>COUNTIFS(F35:F50,"x",$L35:$L50,"K(5)")+COUNTIFS(F35:F50,"x",$L35:$L50,"AK")+COUNTIFS(F35:F50,"x",$L35:$L50,"BK")</f>
        <v>0</v>
      </c>
      <c r="G53" s="283">
        <f>SUM(C53:F53)</f>
        <v>0</v>
      </c>
      <c r="H53" s="297"/>
      <c r="I53" s="297"/>
      <c r="J53" s="297"/>
      <c r="K53" s="297"/>
      <c r="L53" s="298"/>
      <c r="M53" s="89"/>
      <c r="N53" s="275"/>
      <c r="O53" s="275"/>
      <c r="P53" s="275"/>
      <c r="Q53" s="34"/>
    </row>
    <row r="54" spans="1:17" s="17" customFormat="1" ht="12.75" customHeight="1" x14ac:dyDescent="0.25">
      <c r="A54" s="90" t="s">
        <v>600</v>
      </c>
      <c r="B54" s="91"/>
      <c r="C54" s="266"/>
      <c r="D54" s="267"/>
      <c r="E54" s="267"/>
      <c r="F54" s="267"/>
      <c r="G54" s="267"/>
      <c r="H54" s="267"/>
      <c r="I54" s="267"/>
      <c r="J54" s="267"/>
      <c r="K54" s="267"/>
      <c r="L54" s="268"/>
      <c r="M54" s="14"/>
      <c r="N54" s="267"/>
      <c r="O54" s="267"/>
      <c r="P54" s="267"/>
      <c r="Q54" s="92"/>
    </row>
    <row r="55" spans="1:17" s="17" customFormat="1" ht="12.75" customHeight="1" x14ac:dyDescent="0.2">
      <c r="A55" s="93"/>
      <c r="B55" s="45" t="s">
        <v>601</v>
      </c>
      <c r="C55" s="95"/>
      <c r="D55" s="96"/>
      <c r="E55" s="96" t="s">
        <v>586</v>
      </c>
      <c r="F55" s="97" t="s">
        <v>586</v>
      </c>
      <c r="G55" s="95"/>
      <c r="H55" s="58"/>
      <c r="I55" s="58"/>
      <c r="J55" s="59"/>
      <c r="K55" s="76"/>
      <c r="L55" s="26"/>
      <c r="M55" s="26"/>
      <c r="N55" s="85"/>
      <c r="O55" s="26"/>
      <c r="P55" s="98"/>
      <c r="Q55" s="25"/>
    </row>
    <row r="56" spans="1:17" s="17" customFormat="1" ht="12.75" customHeight="1" x14ac:dyDescent="0.25">
      <c r="A56" s="269" t="s">
        <v>590</v>
      </c>
      <c r="B56" s="270"/>
      <c r="C56" s="30">
        <f>SUMIF(C55:C55,"=x",$G55:$G55)+SUMIF(C55:C55,"=x",$H55:$H55)+SUMIF(C55:C55,"=x",$I55:$I55)</f>
        <v>0</v>
      </c>
      <c r="D56" s="31">
        <f>SUMIF(D55:D55,"=x",$G55:$G55)+SUMIF(D55:D55,"=x",$H55:$H55)+SUMIF(D55:D55,"=x",$I55:$I55)</f>
        <v>0</v>
      </c>
      <c r="E56" s="31">
        <f>SUMIF(E55:E55,"=x",$G55:$G55)+SUMIF(E55:E55,"=x",$H55:$H55)+SUMIF(E55:E55,"=x",$I55:$I55)</f>
        <v>0</v>
      </c>
      <c r="F56" s="31">
        <f>SUMIF(F55:F55,"=x",$G55:$G55)+SUMIF(F55:F55,"=x",$H55:$H55)+SUMIF(F55:F55,"=x",$I55:$I55)</f>
        <v>0</v>
      </c>
      <c r="G56" s="271">
        <f>SUM(C56:F56)</f>
        <v>0</v>
      </c>
      <c r="H56" s="272"/>
      <c r="I56" s="272"/>
      <c r="J56" s="272"/>
      <c r="K56" s="272"/>
      <c r="L56" s="273"/>
      <c r="M56" s="33"/>
      <c r="N56" s="274"/>
      <c r="O56" s="275"/>
      <c r="P56" s="275"/>
      <c r="Q56" s="34"/>
    </row>
    <row r="57" spans="1:17" s="17" customFormat="1" ht="12.75" customHeight="1" x14ac:dyDescent="0.25">
      <c r="A57" s="276" t="s">
        <v>599</v>
      </c>
      <c r="B57" s="277"/>
      <c r="C57" s="35"/>
      <c r="D57" s="36">
        <f>SUMIF(D51:D55,"=x",$K51:$K55)</f>
        <v>0</v>
      </c>
      <c r="E57" s="36">
        <v>2</v>
      </c>
      <c r="F57" s="36">
        <v>4</v>
      </c>
      <c r="G57" s="278">
        <f>SUM(C57:F57)</f>
        <v>6</v>
      </c>
      <c r="H57" s="279"/>
      <c r="I57" s="279"/>
      <c r="J57" s="279"/>
      <c r="K57" s="279"/>
      <c r="L57" s="280"/>
      <c r="M57" s="38"/>
      <c r="N57" s="274"/>
      <c r="O57" s="275"/>
      <c r="P57" s="275"/>
      <c r="Q57" s="34"/>
    </row>
    <row r="58" spans="1:17" s="17" customFormat="1" ht="12.75" customHeight="1" x14ac:dyDescent="0.25">
      <c r="A58" s="281" t="s">
        <v>592</v>
      </c>
      <c r="B58" s="282"/>
      <c r="C58" s="39">
        <f>COUNTIFS(C55:C55,"x",$L55:$L55,"K(5)")+COUNTIFS(C55:C55,"x",$L55:$L55,"AK")+COUNTIFS(C55:C55,"x",$L55:$L55,"BK")</f>
        <v>0</v>
      </c>
      <c r="D58" s="40">
        <f>COUNTIFS(D55:D55,"x",$L55:$L55,"K(5)")+COUNTIFS(D55:D55,"x",$L55:$L55,"AK")+COUNTIFS(D55:D55,"x",$L55:$L55,"BK")</f>
        <v>0</v>
      </c>
      <c r="E58" s="40">
        <f>COUNTIFS(E55:E55,"x",$L55:$L55,"K(5)")+COUNTIFS(E55:E55,"x",$L55:$L55,"AK")+COUNTIFS(E55:E55,"x",$L55:$L55,"BK")</f>
        <v>0</v>
      </c>
      <c r="F58" s="40">
        <f>COUNTIFS(F55:F55,"x",$L55:$L55,"K(5)")+COUNTIFS(F55:F55,"x",$L55:$L55,"AK")+COUNTIFS(F55:F55,"x",$L55:$L55,"BK")</f>
        <v>0</v>
      </c>
      <c r="G58" s="283">
        <f>SUM(C58:F58)</f>
        <v>0</v>
      </c>
      <c r="H58" s="284"/>
      <c r="I58" s="284"/>
      <c r="J58" s="284"/>
      <c r="K58" s="284"/>
      <c r="L58" s="285"/>
      <c r="M58" s="42"/>
      <c r="N58" s="274"/>
      <c r="O58" s="275"/>
      <c r="P58" s="275"/>
      <c r="Q58" s="34"/>
    </row>
    <row r="59" spans="1:17" s="17" customFormat="1" ht="12.75" customHeight="1" x14ac:dyDescent="0.25">
      <c r="A59" s="264" t="s">
        <v>602</v>
      </c>
      <c r="B59" s="265"/>
      <c r="C59" s="50"/>
      <c r="D59" s="14"/>
      <c r="E59" s="14"/>
      <c r="F59" s="14"/>
      <c r="G59" s="50"/>
      <c r="H59" s="14"/>
      <c r="I59" s="14"/>
      <c r="J59" s="14"/>
      <c r="K59" s="14"/>
      <c r="L59" s="51"/>
      <c r="M59" s="14"/>
      <c r="N59" s="99"/>
      <c r="O59" s="54"/>
      <c r="P59" s="54"/>
      <c r="Q59" s="15"/>
    </row>
    <row r="60" spans="1:17" s="17" customFormat="1" ht="12.75" customHeight="1" x14ac:dyDescent="0.2">
      <c r="A60" s="45" t="s">
        <v>28</v>
      </c>
      <c r="B60" s="45" t="s">
        <v>29</v>
      </c>
      <c r="C60" s="101"/>
      <c r="D60" s="102"/>
      <c r="E60" s="96" t="s">
        <v>586</v>
      </c>
      <c r="F60" s="103"/>
      <c r="G60" s="101"/>
      <c r="H60" s="104">
        <v>3</v>
      </c>
      <c r="I60" s="102"/>
      <c r="J60" s="103"/>
      <c r="K60" s="105">
        <v>5</v>
      </c>
      <c r="L60" s="23" t="s">
        <v>589</v>
      </c>
      <c r="M60" s="105"/>
      <c r="N60" s="85"/>
      <c r="O60" s="26"/>
      <c r="P60" s="86" t="s">
        <v>27</v>
      </c>
      <c r="Q60" s="25" t="s">
        <v>30</v>
      </c>
    </row>
    <row r="61" spans="1:17" s="17" customFormat="1" ht="12.75" customHeight="1" x14ac:dyDescent="0.2">
      <c r="A61" s="45" t="s">
        <v>31</v>
      </c>
      <c r="B61" s="45" t="s">
        <v>32</v>
      </c>
      <c r="C61" s="106"/>
      <c r="D61" s="107"/>
      <c r="E61" s="107"/>
      <c r="F61" s="96" t="s">
        <v>586</v>
      </c>
      <c r="G61" s="106"/>
      <c r="H61" s="108">
        <v>17</v>
      </c>
      <c r="I61" s="107"/>
      <c r="J61" s="109"/>
      <c r="K61" s="110">
        <v>25</v>
      </c>
      <c r="L61" s="23" t="s">
        <v>589</v>
      </c>
      <c r="M61" s="111" t="s">
        <v>7</v>
      </c>
      <c r="N61" s="112" t="str">
        <f>A60</f>
        <v>diplm1ub17dm</v>
      </c>
      <c r="O61" s="113" t="s">
        <v>29</v>
      </c>
      <c r="P61" s="86" t="s">
        <v>27</v>
      </c>
      <c r="Q61" s="25" t="s">
        <v>33</v>
      </c>
    </row>
    <row r="62" spans="1:17" s="17" customFormat="1" ht="12.75" customHeight="1" x14ac:dyDescent="0.25">
      <c r="A62" s="269" t="s">
        <v>590</v>
      </c>
      <c r="B62" s="270"/>
      <c r="C62" s="30">
        <f>SUMIF(C60:C61,"=x",$G60:$G61)+SUMIF(C60:C61,"=x",$H60:$H61)+SUMIF(C60:C61,"=x",$I60:$I61)</f>
        <v>0</v>
      </c>
      <c r="D62" s="31">
        <f>SUMIF(D60:D61,"=x",$G60:$G61)+SUMIF(D60:D61,"=x",$H60:$H61)+SUMIF(D60:D61,"=x",$I60:$I61)</f>
        <v>0</v>
      </c>
      <c r="E62" s="31">
        <f>SUMIF(E60:E61,"=x",$G60:$G61)+SUMIF(E60:E61,"=x",$H60:$H61)+SUMIF(E60:E61,"=x",$I60:$I61)</f>
        <v>3</v>
      </c>
      <c r="F62" s="32">
        <f>SUMIF(F60:F61,"=x",$G60:$G61)+SUMIF(F60:F61,"=x",$H60:$H61)+SUMIF(F60:F61,"=x",$I60:$I61)</f>
        <v>17</v>
      </c>
      <c r="G62" s="271">
        <f>SUM(C62:F62)</f>
        <v>20</v>
      </c>
      <c r="H62" s="272"/>
      <c r="I62" s="272"/>
      <c r="J62" s="272"/>
      <c r="K62" s="272"/>
      <c r="L62" s="273"/>
      <c r="M62" s="114"/>
      <c r="N62" s="275"/>
      <c r="O62" s="275"/>
      <c r="P62" s="275"/>
      <c r="Q62" s="34"/>
    </row>
    <row r="63" spans="1:17" s="17" customFormat="1" ht="12.75" customHeight="1" x14ac:dyDescent="0.25">
      <c r="A63" s="276" t="s">
        <v>591</v>
      </c>
      <c r="B63" s="277"/>
      <c r="C63" s="35">
        <f>SUMIF(C60:C61,"=x",$K60:$K61)</f>
        <v>0</v>
      </c>
      <c r="D63" s="36">
        <f>SUMIF(D60:D61,"=x",$K60:$K61)</f>
        <v>0</v>
      </c>
      <c r="E63" s="36">
        <f>SUMIF(E60:E61,"=x",$K60:$K61)</f>
        <v>5</v>
      </c>
      <c r="F63" s="37">
        <f>SUMIF(F60:F61,"=x",$K60:$K61)</f>
        <v>25</v>
      </c>
      <c r="G63" s="278">
        <f>SUM(C63:F63)</f>
        <v>30</v>
      </c>
      <c r="H63" s="279"/>
      <c r="I63" s="279"/>
      <c r="J63" s="279"/>
      <c r="K63" s="279"/>
      <c r="L63" s="280"/>
      <c r="M63" s="115"/>
      <c r="N63" s="275"/>
      <c r="O63" s="275"/>
      <c r="P63" s="275"/>
      <c r="Q63" s="34"/>
    </row>
    <row r="64" spans="1:17" s="17" customFormat="1" ht="12.75" customHeight="1" x14ac:dyDescent="0.25">
      <c r="A64" s="281" t="s">
        <v>592</v>
      </c>
      <c r="B64" s="282"/>
      <c r="C64" s="39">
        <f>COUNTIFS(C60:C61,"x",$L60:$L61,"K(5)")+COUNTIFS(C60:C61,"x",$L60:$L61,"AK")+COUNTIFS(C60:C61,"x",$L60:$L61,"BK")</f>
        <v>0</v>
      </c>
      <c r="D64" s="40">
        <f>COUNTIFS(D60:D61,"x",$L60:$L61,"K(5)")+COUNTIFS(D60:D61,"x",$L60:$L61,"AK")+COUNTIFS(D60:D61,"x",$L60:$L61,"BK")</f>
        <v>0</v>
      </c>
      <c r="E64" s="40">
        <f>COUNTIFS(E60:E61,"x",$L60:$L61,"K(5)")+COUNTIFS(E60:E61,"x",$L60:$L61,"AK")+COUNTIFS(E60:E61,"x",$L60:$L61,"BK")</f>
        <v>0</v>
      </c>
      <c r="F64" s="41">
        <f>COUNTIFS(F60:F61,"x",$L60:$L61,"K(5)")+COUNTIFS(F60:F61,"x",$L60:$L61,"AK")+COUNTIFS(F60:F61,"x",$L60:$L61,"BK")</f>
        <v>0</v>
      </c>
      <c r="G64" s="283">
        <f>SUM(C64:F64)</f>
        <v>0</v>
      </c>
      <c r="H64" s="284"/>
      <c r="I64" s="284"/>
      <c r="J64" s="284"/>
      <c r="K64" s="284"/>
      <c r="L64" s="285"/>
      <c r="M64" s="116"/>
      <c r="N64" s="275"/>
      <c r="O64" s="275"/>
      <c r="P64" s="275"/>
      <c r="Q64" s="34"/>
    </row>
    <row r="65" spans="1:17" s="17" customFormat="1" ht="12.75" customHeight="1" x14ac:dyDescent="0.25">
      <c r="A65" s="286" t="s">
        <v>603</v>
      </c>
      <c r="B65" s="287"/>
      <c r="C65" s="288"/>
      <c r="D65" s="289"/>
      <c r="E65" s="289"/>
      <c r="F65" s="290"/>
      <c r="G65" s="288"/>
      <c r="H65" s="289"/>
      <c r="I65" s="289"/>
      <c r="J65" s="289"/>
      <c r="K65" s="289"/>
      <c r="L65" s="290"/>
      <c r="M65" s="47"/>
      <c r="N65" s="267"/>
      <c r="O65" s="267"/>
      <c r="P65" s="267"/>
      <c r="Q65" s="15"/>
    </row>
    <row r="66" spans="1:17" s="17" customFormat="1" ht="12.75" customHeight="1" x14ac:dyDescent="0.25">
      <c r="A66" s="269" t="s">
        <v>590</v>
      </c>
      <c r="B66" s="270"/>
      <c r="C66" s="30"/>
      <c r="D66" s="31"/>
      <c r="E66" s="31"/>
      <c r="F66" s="31"/>
      <c r="G66" s="271">
        <f>SUM(C66:F66)</f>
        <v>0</v>
      </c>
      <c r="H66" s="293"/>
      <c r="I66" s="293"/>
      <c r="J66" s="293"/>
      <c r="K66" s="293"/>
      <c r="L66" s="294"/>
      <c r="M66" s="87"/>
      <c r="N66" s="275"/>
      <c r="O66" s="275"/>
      <c r="P66" s="275"/>
      <c r="Q66" s="34"/>
    </row>
    <row r="67" spans="1:17" s="17" customFormat="1" ht="12.75" customHeight="1" x14ac:dyDescent="0.25">
      <c r="A67" s="276" t="s">
        <v>591</v>
      </c>
      <c r="B67" s="277"/>
      <c r="C67" s="35">
        <f>SUMIF($A5:$A66,$A67,C5:C66)+SUMIF($A5:$A66,$A57,C5:C66)</f>
        <v>32</v>
      </c>
      <c r="D67" s="36">
        <f>SUMIF($A5:$A66,$A67,D5:D66)+SUMIF($A5:$A66,$A57,D5:D66)</f>
        <v>30</v>
      </c>
      <c r="E67" s="36">
        <f>SUMIF($A5:$A66,$A67,E5:E66)+SUMIF($A5:$A66,$A57,E5:E66)</f>
        <v>29</v>
      </c>
      <c r="F67" s="37">
        <f>SUMIF($A5:$A66,$A67,F5:F66)+SUMIF($A5:$A66,$A57,F5:F66)</f>
        <v>29</v>
      </c>
      <c r="G67" s="278">
        <f>SUM(C67:F67)</f>
        <v>120</v>
      </c>
      <c r="H67" s="295"/>
      <c r="I67" s="295"/>
      <c r="J67" s="295"/>
      <c r="K67" s="295"/>
      <c r="L67" s="296"/>
      <c r="M67" s="88"/>
      <c r="N67" s="275"/>
      <c r="O67" s="275"/>
      <c r="P67" s="275"/>
      <c r="Q67" s="34"/>
    </row>
    <row r="68" spans="1:17" s="17" customFormat="1" ht="12.75" customHeight="1" x14ac:dyDescent="0.25">
      <c r="A68" s="281" t="s">
        <v>592</v>
      </c>
      <c r="B68" s="282"/>
      <c r="C68" s="39"/>
      <c r="D68" s="40"/>
      <c r="E68" s="40"/>
      <c r="F68" s="40"/>
      <c r="G68" s="283">
        <f>SUM(C68:F68)</f>
        <v>0</v>
      </c>
      <c r="H68" s="297"/>
      <c r="I68" s="297"/>
      <c r="J68" s="297"/>
      <c r="K68" s="297"/>
      <c r="L68" s="298"/>
      <c r="M68" s="89"/>
      <c r="N68" s="275"/>
      <c r="O68" s="275"/>
      <c r="P68" s="275"/>
      <c r="Q68" s="34"/>
    </row>
    <row r="69" spans="1:17" s="17" customFormat="1" ht="15" customHeight="1" x14ac:dyDescent="0.2">
      <c r="A69" s="4"/>
      <c r="B69" s="200"/>
      <c r="C69" s="201"/>
      <c r="D69" s="201"/>
      <c r="E69" s="201"/>
      <c r="F69" s="201"/>
      <c r="G69" s="201"/>
      <c r="H69" s="202"/>
      <c r="I69" s="202"/>
      <c r="J69" s="202"/>
      <c r="K69" s="202"/>
      <c r="L69" s="202"/>
      <c r="M69" s="202"/>
      <c r="O69" s="215"/>
      <c r="P69" s="217"/>
    </row>
    <row r="70" spans="1:17" s="17" customFormat="1" ht="15" customHeight="1" x14ac:dyDescent="0.2">
      <c r="A70" s="244" t="s">
        <v>652</v>
      </c>
      <c r="B70" s="200"/>
      <c r="C70" s="201"/>
      <c r="D70" s="201"/>
      <c r="E70" s="201"/>
      <c r="F70" s="201"/>
      <c r="G70" s="201"/>
      <c r="H70" s="202"/>
      <c r="I70" s="202"/>
      <c r="J70" s="202"/>
      <c r="K70" s="202"/>
      <c r="L70" s="202"/>
      <c r="M70" s="202"/>
      <c r="O70" s="215"/>
      <c r="P70" s="217"/>
    </row>
    <row r="71" spans="1:17" s="17" customFormat="1" x14ac:dyDescent="0.25">
      <c r="A71" s="4"/>
      <c r="B71" s="4"/>
      <c r="C71" s="2"/>
      <c r="D71" s="2"/>
      <c r="E71" s="2"/>
      <c r="F71" s="2"/>
      <c r="G71" s="2"/>
      <c r="H71" s="2"/>
      <c r="I71" s="2"/>
      <c r="J71" s="2"/>
      <c r="K71" s="2"/>
      <c r="L71" s="4"/>
      <c r="M71" s="4"/>
      <c r="N71" s="4"/>
      <c r="O71" s="163"/>
      <c r="P71" s="212"/>
    </row>
    <row r="72" spans="1:17" s="17" customFormat="1" x14ac:dyDescent="0.25">
      <c r="A72" s="237" t="s">
        <v>640</v>
      </c>
      <c r="B72" s="4"/>
      <c r="C72" s="2"/>
      <c r="D72" s="2"/>
      <c r="E72" s="2"/>
      <c r="F72" s="2"/>
      <c r="G72" s="2"/>
      <c r="H72" s="2"/>
      <c r="I72" s="2"/>
      <c r="J72" s="2"/>
      <c r="K72" s="2"/>
      <c r="L72" s="4"/>
      <c r="M72" s="4"/>
      <c r="N72" s="4"/>
      <c r="O72" s="163"/>
      <c r="P72" s="212"/>
    </row>
    <row r="73" spans="1:17" s="17" customFormat="1" x14ac:dyDescent="0.25">
      <c r="A73" s="238" t="s">
        <v>641</v>
      </c>
      <c r="B73" s="4"/>
      <c r="C73" s="2"/>
      <c r="D73" s="2"/>
      <c r="E73" s="2"/>
      <c r="F73" s="2"/>
      <c r="G73" s="2"/>
      <c r="H73" s="2"/>
      <c r="I73" s="2"/>
      <c r="J73" s="2"/>
      <c r="K73" s="2"/>
      <c r="L73" s="4"/>
      <c r="M73" s="4"/>
      <c r="N73" s="4"/>
      <c r="O73" s="163"/>
      <c r="P73" s="212"/>
    </row>
    <row r="74" spans="1:17" s="17" customFormat="1" x14ac:dyDescent="0.25">
      <c r="A74" s="238" t="s">
        <v>642</v>
      </c>
      <c r="B74" s="4"/>
      <c r="C74" s="2"/>
      <c r="D74" s="2"/>
      <c r="E74" s="2"/>
      <c r="F74" s="2"/>
      <c r="G74" s="2"/>
      <c r="H74" s="2"/>
      <c r="I74" s="2"/>
      <c r="J74" s="2"/>
      <c r="K74" s="2"/>
      <c r="L74" s="4"/>
      <c r="M74" s="4"/>
      <c r="N74" s="4"/>
      <c r="O74" s="163"/>
      <c r="P74" s="212"/>
    </row>
    <row r="75" spans="1:17" s="17" customFormat="1" x14ac:dyDescent="0.25">
      <c r="A75" s="239"/>
      <c r="B75" s="4"/>
      <c r="C75" s="2"/>
      <c r="D75" s="2"/>
      <c r="E75" s="2"/>
      <c r="F75" s="2"/>
      <c r="G75" s="2"/>
      <c r="H75" s="2"/>
      <c r="I75" s="2"/>
      <c r="J75" s="2"/>
      <c r="K75" s="2"/>
      <c r="L75" s="4"/>
      <c r="M75" s="4"/>
      <c r="N75" s="4"/>
      <c r="O75" s="163"/>
      <c r="P75" s="212"/>
    </row>
    <row r="76" spans="1:17" s="17" customFormat="1" x14ac:dyDescent="0.25">
      <c r="A76" s="240" t="s">
        <v>643</v>
      </c>
      <c r="B76" s="4"/>
      <c r="C76" s="2"/>
      <c r="D76" s="2"/>
      <c r="E76" s="2"/>
      <c r="F76" s="2"/>
      <c r="G76" s="2"/>
      <c r="H76" s="2"/>
      <c r="I76" s="2"/>
      <c r="J76" s="2"/>
      <c r="K76" s="2"/>
      <c r="L76" s="4"/>
      <c r="M76" s="4"/>
      <c r="N76" s="4"/>
      <c r="O76" s="163"/>
      <c r="P76" s="212"/>
    </row>
    <row r="77" spans="1:17" s="17" customFormat="1" x14ac:dyDescent="0.25">
      <c r="A77" s="241" t="s">
        <v>644</v>
      </c>
      <c r="B77" s="4"/>
      <c r="C77" s="2"/>
      <c r="D77" s="2"/>
      <c r="E77" s="2"/>
      <c r="F77" s="2"/>
      <c r="G77" s="2"/>
      <c r="H77" s="2"/>
      <c r="I77" s="2"/>
      <c r="J77" s="2"/>
      <c r="K77" s="2"/>
      <c r="L77" s="4"/>
      <c r="M77" s="4"/>
      <c r="N77" s="4"/>
      <c r="O77" s="163"/>
      <c r="P77" s="212"/>
    </row>
    <row r="78" spans="1:17" s="17" customFormat="1" x14ac:dyDescent="0.25">
      <c r="A78" s="242" t="s">
        <v>645</v>
      </c>
      <c r="B78" s="4"/>
      <c r="C78" s="2"/>
      <c r="D78" s="2"/>
      <c r="E78" s="2"/>
      <c r="F78" s="2"/>
      <c r="G78" s="2"/>
      <c r="H78" s="2"/>
      <c r="I78" s="2"/>
      <c r="J78" s="2"/>
      <c r="K78" s="2"/>
      <c r="L78" s="4"/>
      <c r="M78" s="4"/>
      <c r="N78" s="4"/>
      <c r="O78" s="163"/>
      <c r="P78" s="212"/>
    </row>
    <row r="79" spans="1:17" s="17" customFormat="1" x14ac:dyDescent="0.25">
      <c r="A79" s="239" t="s">
        <v>646</v>
      </c>
      <c r="B79" s="4"/>
      <c r="C79" s="2"/>
      <c r="D79" s="2"/>
      <c r="E79" s="2"/>
      <c r="F79" s="2"/>
      <c r="G79" s="2"/>
      <c r="H79" s="2"/>
      <c r="I79" s="2"/>
      <c r="J79" s="2"/>
      <c r="K79" s="2"/>
      <c r="L79" s="4"/>
      <c r="M79" s="4"/>
      <c r="N79" s="4"/>
      <c r="O79" s="163"/>
      <c r="P79" s="212"/>
    </row>
    <row r="80" spans="1:17" s="17" customFormat="1" x14ac:dyDescent="0.25">
      <c r="A80"/>
      <c r="B80" s="4"/>
      <c r="C80" s="2"/>
      <c r="D80" s="2"/>
      <c r="E80" s="2"/>
      <c r="F80" s="2"/>
      <c r="G80" s="2"/>
      <c r="H80" s="2"/>
      <c r="I80" s="2"/>
      <c r="J80" s="2"/>
      <c r="K80" s="2"/>
      <c r="L80" s="4"/>
      <c r="M80" s="4"/>
      <c r="N80" s="4"/>
      <c r="O80" s="163"/>
      <c r="P80" s="212"/>
    </row>
    <row r="81" spans="1:16" s="17" customFormat="1" x14ac:dyDescent="0.25">
      <c r="A81" s="237" t="s">
        <v>575</v>
      </c>
      <c r="B81" s="4"/>
      <c r="C81" s="2"/>
      <c r="D81" s="2"/>
      <c r="E81" s="2"/>
      <c r="F81" s="2"/>
      <c r="G81" s="2"/>
      <c r="H81" s="2"/>
      <c r="I81" s="2"/>
      <c r="J81" s="2"/>
      <c r="K81" s="2"/>
      <c r="L81" s="4"/>
      <c r="M81" s="4"/>
      <c r="N81" s="4"/>
      <c r="O81" s="163"/>
      <c r="P81" s="212"/>
    </row>
    <row r="82" spans="1:16" s="17" customFormat="1" x14ac:dyDescent="0.25">
      <c r="A82" s="243" t="s">
        <v>647</v>
      </c>
      <c r="B82" s="4"/>
      <c r="C82" s="2"/>
      <c r="D82" s="2"/>
      <c r="E82" s="2"/>
      <c r="F82" s="2"/>
      <c r="G82" s="2"/>
      <c r="H82" s="2"/>
      <c r="I82" s="2"/>
      <c r="J82" s="2"/>
      <c r="K82" s="2"/>
      <c r="L82" s="4"/>
      <c r="M82" s="4"/>
      <c r="N82" s="4"/>
      <c r="O82" s="163"/>
      <c r="P82" s="212"/>
    </row>
    <row r="83" spans="1:16" s="17" customFormat="1" x14ac:dyDescent="0.25">
      <c r="A83" s="243" t="s">
        <v>648</v>
      </c>
      <c r="B83" s="4"/>
      <c r="C83" s="2"/>
      <c r="D83" s="2"/>
      <c r="E83" s="2"/>
      <c r="F83" s="2"/>
      <c r="G83" s="2"/>
      <c r="H83" s="2"/>
      <c r="I83" s="2"/>
      <c r="J83" s="2"/>
      <c r="K83" s="2"/>
      <c r="L83" s="4"/>
      <c r="M83" s="4"/>
      <c r="N83" s="4"/>
      <c r="O83" s="163"/>
      <c r="P83" s="212"/>
    </row>
    <row r="84" spans="1:16" s="17" customFormat="1" x14ac:dyDescent="0.25">
      <c r="A84" s="4"/>
      <c r="B84" s="4"/>
      <c r="C84" s="2"/>
      <c r="D84" s="2"/>
      <c r="E84" s="2"/>
      <c r="F84" s="2"/>
      <c r="G84" s="2"/>
      <c r="H84" s="2"/>
      <c r="I84" s="2"/>
      <c r="J84" s="2"/>
      <c r="K84" s="2"/>
      <c r="L84" s="4"/>
      <c r="M84" s="4"/>
      <c r="N84" s="4"/>
      <c r="O84" s="163"/>
      <c r="P84" s="212"/>
    </row>
    <row r="85" spans="1:16" s="17" customFormat="1" x14ac:dyDescent="0.25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4"/>
      <c r="M85" s="4"/>
      <c r="N85" s="4"/>
      <c r="O85" s="163"/>
      <c r="P85" s="212"/>
    </row>
    <row r="86" spans="1:16" s="17" customFormat="1" x14ac:dyDescent="0.25">
      <c r="A86" s="4"/>
      <c r="B86" s="4"/>
      <c r="C86" s="2"/>
      <c r="D86" s="2"/>
      <c r="E86" s="2"/>
      <c r="F86" s="2"/>
      <c r="G86" s="2"/>
      <c r="H86" s="2"/>
      <c r="I86" s="2"/>
      <c r="J86" s="2"/>
      <c r="K86" s="2"/>
      <c r="L86" s="4"/>
      <c r="M86" s="4"/>
      <c r="N86" s="4"/>
      <c r="O86" s="163"/>
      <c r="P86" s="212"/>
    </row>
    <row r="87" spans="1:16" s="17" customFormat="1" x14ac:dyDescent="0.25">
      <c r="A87" s="4"/>
      <c r="B87" s="4"/>
      <c r="C87" s="2"/>
      <c r="D87" s="2"/>
      <c r="E87" s="2"/>
      <c r="F87" s="2"/>
      <c r="G87" s="2"/>
      <c r="H87" s="2"/>
      <c r="I87" s="2"/>
      <c r="J87" s="2"/>
      <c r="K87" s="2"/>
      <c r="L87" s="4"/>
      <c r="M87" s="4"/>
      <c r="N87" s="4"/>
      <c r="O87" s="163"/>
      <c r="P87" s="212"/>
    </row>
    <row r="88" spans="1:16" s="17" customFormat="1" x14ac:dyDescent="0.25">
      <c r="A88" s="4"/>
      <c r="B88" s="4"/>
      <c r="C88" s="2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163"/>
      <c r="P88" s="212"/>
    </row>
    <row r="89" spans="1:16" s="17" customFormat="1" x14ac:dyDescent="0.25">
      <c r="A89" s="4"/>
      <c r="B89" s="4"/>
      <c r="C89" s="2"/>
      <c r="D89" s="2"/>
      <c r="E89" s="2"/>
      <c r="F89" s="2"/>
      <c r="G89" s="2"/>
      <c r="H89" s="2"/>
      <c r="I89" s="2"/>
      <c r="J89" s="2"/>
      <c r="K89" s="2"/>
      <c r="L89" s="4"/>
      <c r="M89" s="4"/>
      <c r="N89" s="4"/>
      <c r="O89" s="163"/>
      <c r="P89" s="212"/>
    </row>
    <row r="90" spans="1:16" s="17" customFormat="1" x14ac:dyDescent="0.25">
      <c r="A90" s="4"/>
      <c r="B90" s="4"/>
      <c r="C90" s="2"/>
      <c r="D90" s="2"/>
      <c r="E90" s="2"/>
      <c r="F90" s="2"/>
      <c r="G90" s="2"/>
      <c r="H90" s="2"/>
      <c r="I90" s="2"/>
      <c r="J90" s="2"/>
      <c r="K90" s="2"/>
      <c r="L90" s="4"/>
      <c r="M90" s="4"/>
      <c r="N90" s="4"/>
      <c r="O90" s="163"/>
      <c r="P90" s="212"/>
    </row>
    <row r="91" spans="1:16" s="17" customFormat="1" x14ac:dyDescent="0.25">
      <c r="A91" s="4"/>
      <c r="B91" s="4"/>
      <c r="C91" s="2"/>
      <c r="D91" s="2"/>
      <c r="E91" s="2"/>
      <c r="F91" s="2"/>
      <c r="G91" s="2"/>
      <c r="H91" s="2"/>
      <c r="I91" s="2"/>
      <c r="J91" s="2"/>
      <c r="K91" s="2"/>
      <c r="L91" s="4"/>
      <c r="M91" s="4"/>
      <c r="N91" s="4"/>
      <c r="O91" s="163"/>
      <c r="P91" s="212"/>
    </row>
    <row r="92" spans="1:16" s="17" customFormat="1" x14ac:dyDescent="0.25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4"/>
      <c r="M92" s="4"/>
      <c r="N92" s="4"/>
      <c r="O92" s="163"/>
      <c r="P92" s="212"/>
    </row>
    <row r="93" spans="1:16" s="17" customFormat="1" x14ac:dyDescent="0.25">
      <c r="A93" s="4"/>
      <c r="B93" s="4"/>
      <c r="C93" s="2"/>
      <c r="D93" s="2"/>
      <c r="E93" s="2"/>
      <c r="F93" s="2"/>
      <c r="G93" s="2"/>
      <c r="H93" s="2"/>
      <c r="I93" s="2"/>
      <c r="J93" s="2"/>
      <c r="K93" s="2"/>
      <c r="L93" s="4"/>
      <c r="M93" s="4"/>
      <c r="N93" s="4"/>
      <c r="O93" s="163"/>
      <c r="P93" s="212"/>
    </row>
    <row r="94" spans="1:16" s="17" customFormat="1" x14ac:dyDescent="0.25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4"/>
      <c r="M94" s="4"/>
      <c r="N94" s="4"/>
      <c r="O94" s="163"/>
      <c r="P94" s="212"/>
    </row>
    <row r="95" spans="1:16" s="17" customFormat="1" x14ac:dyDescent="0.25">
      <c r="A95" s="4"/>
      <c r="B95" s="4"/>
      <c r="C95" s="2"/>
      <c r="D95" s="2"/>
      <c r="E95" s="2"/>
      <c r="F95" s="2"/>
      <c r="G95" s="2"/>
      <c r="H95" s="2"/>
      <c r="I95" s="2"/>
      <c r="J95" s="2"/>
      <c r="K95" s="2"/>
      <c r="L95" s="4"/>
      <c r="M95" s="4"/>
      <c r="N95" s="4"/>
      <c r="O95" s="163"/>
      <c r="P95" s="212"/>
    </row>
    <row r="96" spans="1:16" s="17" customFormat="1" x14ac:dyDescent="0.25">
      <c r="A96" s="4"/>
      <c r="B96" s="4"/>
      <c r="C96" s="2"/>
      <c r="D96" s="2"/>
      <c r="E96" s="2"/>
      <c r="F96" s="2"/>
      <c r="G96" s="2"/>
      <c r="H96" s="2"/>
      <c r="I96" s="2"/>
      <c r="J96" s="2"/>
      <c r="K96" s="2"/>
      <c r="L96" s="4"/>
      <c r="M96" s="4"/>
      <c r="N96" s="4"/>
      <c r="O96" s="163"/>
      <c r="P96" s="212"/>
    </row>
    <row r="97" spans="1:16" s="17" customFormat="1" x14ac:dyDescent="0.25">
      <c r="A97" s="4"/>
      <c r="B97" s="4"/>
      <c r="C97" s="2"/>
      <c r="D97" s="2"/>
      <c r="E97" s="2"/>
      <c r="F97" s="2"/>
      <c r="G97" s="2"/>
      <c r="H97" s="2"/>
      <c r="I97" s="2"/>
      <c r="J97" s="2"/>
      <c r="K97" s="2"/>
      <c r="L97" s="4"/>
      <c r="M97" s="4"/>
      <c r="N97" s="4"/>
      <c r="O97" s="163"/>
      <c r="P97" s="212"/>
    </row>
    <row r="98" spans="1:16" s="17" customFormat="1" x14ac:dyDescent="0.25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4"/>
      <c r="M98" s="4"/>
      <c r="N98" s="4"/>
      <c r="O98" s="163"/>
      <c r="P98" s="212"/>
    </row>
    <row r="99" spans="1:16" s="17" customFormat="1" x14ac:dyDescent="0.25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4"/>
      <c r="M99" s="4"/>
      <c r="N99" s="4"/>
      <c r="O99" s="163"/>
      <c r="P99" s="212"/>
    </row>
    <row r="100" spans="1:16" s="17" customFormat="1" x14ac:dyDescent="0.25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4"/>
      <c r="M100" s="4"/>
      <c r="N100" s="4"/>
      <c r="O100" s="163"/>
      <c r="P100" s="212"/>
    </row>
    <row r="101" spans="1:16" s="17" customFormat="1" x14ac:dyDescent="0.25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4"/>
      <c r="M101" s="4"/>
      <c r="N101" s="4"/>
      <c r="O101" s="163"/>
      <c r="P101" s="212"/>
    </row>
    <row r="102" spans="1:16" s="17" customFormat="1" x14ac:dyDescent="0.25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4"/>
      <c r="M102" s="4"/>
      <c r="N102" s="4"/>
      <c r="O102" s="163"/>
      <c r="P102" s="212"/>
    </row>
    <row r="103" spans="1:16" s="17" customFormat="1" x14ac:dyDescent="0.25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4"/>
      <c r="M103" s="4"/>
      <c r="N103" s="4"/>
      <c r="O103" s="163"/>
      <c r="P103" s="212"/>
    </row>
    <row r="104" spans="1:16" s="17" customFormat="1" x14ac:dyDescent="0.25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4"/>
      <c r="M104" s="4"/>
      <c r="N104" s="4"/>
      <c r="O104" s="163"/>
      <c r="P104" s="212"/>
    </row>
    <row r="105" spans="1:16" s="17" customFormat="1" x14ac:dyDescent="0.25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4"/>
      <c r="M105" s="4"/>
      <c r="N105" s="4"/>
      <c r="O105" s="163"/>
      <c r="P105" s="212"/>
    </row>
    <row r="106" spans="1:16" s="17" customFormat="1" x14ac:dyDescent="0.25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4"/>
      <c r="M106" s="4"/>
      <c r="N106" s="4"/>
      <c r="O106" s="163"/>
      <c r="P106" s="212"/>
    </row>
    <row r="107" spans="1:16" s="17" customFormat="1" x14ac:dyDescent="0.25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4"/>
      <c r="M107" s="4"/>
      <c r="N107" s="4"/>
      <c r="O107" s="163"/>
      <c r="P107" s="212"/>
    </row>
    <row r="108" spans="1:16" s="17" customFormat="1" x14ac:dyDescent="0.25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4"/>
      <c r="M108" s="4"/>
      <c r="N108" s="4"/>
      <c r="O108" s="163"/>
      <c r="P108" s="212"/>
    </row>
    <row r="109" spans="1:16" s="17" customFormat="1" x14ac:dyDescent="0.25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4"/>
      <c r="M109" s="4"/>
      <c r="N109" s="4"/>
      <c r="O109" s="163"/>
      <c r="P109" s="212"/>
    </row>
    <row r="110" spans="1:16" s="17" customFormat="1" x14ac:dyDescent="0.25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4"/>
      <c r="M110" s="4"/>
      <c r="N110" s="4"/>
      <c r="O110" s="163"/>
      <c r="P110" s="212"/>
    </row>
    <row r="111" spans="1:16" s="119" customFormat="1" x14ac:dyDescent="0.25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4"/>
      <c r="M111" s="4"/>
      <c r="N111" s="4"/>
      <c r="O111" s="163"/>
      <c r="P111" s="212"/>
    </row>
    <row r="112" spans="1:16" s="119" customFormat="1" x14ac:dyDescent="0.25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4"/>
      <c r="M112" s="4"/>
      <c r="N112" s="4"/>
      <c r="O112" s="163"/>
      <c r="P112" s="212"/>
    </row>
    <row r="113" spans="1:16" s="119" customFormat="1" x14ac:dyDescent="0.25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4"/>
      <c r="M113" s="4"/>
      <c r="N113" s="4"/>
      <c r="O113" s="163"/>
      <c r="P113" s="212"/>
    </row>
    <row r="114" spans="1:16" s="119" customFormat="1" x14ac:dyDescent="0.25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4"/>
      <c r="M114" s="4"/>
      <c r="N114" s="4"/>
      <c r="O114" s="163"/>
      <c r="P114" s="212"/>
    </row>
    <row r="115" spans="1:16" s="17" customFormat="1" x14ac:dyDescent="0.25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4"/>
      <c r="M115" s="4"/>
      <c r="N115" s="4"/>
      <c r="O115" s="163"/>
      <c r="P115" s="212"/>
    </row>
    <row r="116" spans="1:16" s="17" customFormat="1" x14ac:dyDescent="0.25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4"/>
      <c r="M116" s="4"/>
      <c r="N116" s="4"/>
      <c r="O116" s="163"/>
      <c r="P116" s="212"/>
    </row>
    <row r="117" spans="1:16" s="17" customFormat="1" x14ac:dyDescent="0.25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4"/>
      <c r="M117" s="4"/>
      <c r="N117" s="4"/>
      <c r="O117" s="163"/>
      <c r="P117" s="212"/>
    </row>
    <row r="118" spans="1:16" s="17" customFormat="1" x14ac:dyDescent="0.25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4"/>
      <c r="M118" s="4"/>
      <c r="N118" s="4"/>
      <c r="O118" s="163"/>
      <c r="P118" s="212"/>
    </row>
    <row r="119" spans="1:16" s="17" customFormat="1" x14ac:dyDescent="0.25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4"/>
      <c r="M119" s="4"/>
      <c r="N119" s="4"/>
      <c r="O119" s="163"/>
      <c r="P119" s="212"/>
    </row>
    <row r="120" spans="1:16" s="17" customFormat="1" x14ac:dyDescent="0.25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4"/>
      <c r="M120" s="4"/>
      <c r="N120" s="4"/>
      <c r="O120" s="163"/>
      <c r="P120" s="212"/>
    </row>
    <row r="121" spans="1:16" s="119" customFormat="1" x14ac:dyDescent="0.25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4"/>
      <c r="M121" s="4"/>
      <c r="N121" s="4"/>
      <c r="O121" s="163"/>
      <c r="P121" s="212"/>
    </row>
    <row r="122" spans="1:16" s="119" customFormat="1" x14ac:dyDescent="0.25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4"/>
      <c r="M122" s="4"/>
      <c r="N122" s="4"/>
      <c r="O122" s="163"/>
      <c r="P122" s="212"/>
    </row>
    <row r="123" spans="1:16" s="119" customFormat="1" x14ac:dyDescent="0.25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4"/>
      <c r="M123" s="4"/>
      <c r="N123" s="4"/>
      <c r="O123" s="163"/>
      <c r="P123" s="212"/>
    </row>
    <row r="124" spans="1:16" s="119" customFormat="1" x14ac:dyDescent="0.25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4"/>
      <c r="M124" s="4"/>
      <c r="N124" s="4"/>
      <c r="O124" s="163"/>
      <c r="P124" s="212"/>
    </row>
    <row r="125" spans="1:16" s="119" customFormat="1" x14ac:dyDescent="0.25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4"/>
      <c r="M125" s="4"/>
      <c r="N125" s="4"/>
      <c r="O125" s="163"/>
      <c r="P125" s="212"/>
    </row>
    <row r="126" spans="1:16" s="120" customFormat="1" x14ac:dyDescent="0.25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4"/>
      <c r="M126" s="4"/>
      <c r="N126" s="4"/>
      <c r="O126" s="163"/>
      <c r="P126" s="212"/>
    </row>
    <row r="127" spans="1:16" s="121" customFormat="1" x14ac:dyDescent="0.25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4"/>
      <c r="M127" s="4"/>
      <c r="N127" s="4"/>
      <c r="O127" s="163"/>
      <c r="P127" s="212"/>
    </row>
    <row r="128" spans="1:16" s="17" customFormat="1" x14ac:dyDescent="0.25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4"/>
      <c r="M128" s="4"/>
      <c r="N128" s="4"/>
      <c r="O128" s="163"/>
      <c r="P128" s="212"/>
    </row>
    <row r="129" spans="1:16" s="17" customFormat="1" x14ac:dyDescent="0.25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4"/>
      <c r="M129" s="4"/>
      <c r="N129" s="4"/>
      <c r="O129" s="163"/>
      <c r="P129" s="212"/>
    </row>
    <row r="130" spans="1:16" s="17" customFormat="1" x14ac:dyDescent="0.25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4"/>
      <c r="M130" s="4"/>
      <c r="N130" s="4"/>
      <c r="O130" s="163"/>
      <c r="P130" s="212"/>
    </row>
    <row r="131" spans="1:16" s="119" customFormat="1" x14ac:dyDescent="0.25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4"/>
      <c r="M131" s="4"/>
      <c r="N131" s="4"/>
      <c r="O131" s="163"/>
      <c r="P131" s="212"/>
    </row>
    <row r="132" spans="1:16" s="17" customFormat="1" x14ac:dyDescent="0.25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4"/>
      <c r="M132" s="4"/>
      <c r="N132" s="4"/>
      <c r="O132" s="163"/>
      <c r="P132" s="212"/>
    </row>
    <row r="133" spans="1:16" s="17" customFormat="1" x14ac:dyDescent="0.25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4"/>
      <c r="M133" s="4"/>
      <c r="N133" s="4"/>
      <c r="O133" s="163"/>
      <c r="P133" s="212"/>
    </row>
    <row r="134" spans="1:16" s="17" customFormat="1" x14ac:dyDescent="0.25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4"/>
      <c r="M134" s="4"/>
      <c r="N134" s="4"/>
      <c r="O134" s="163"/>
      <c r="P134" s="212"/>
    </row>
    <row r="135" spans="1:16" s="17" customFormat="1" x14ac:dyDescent="0.25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4"/>
      <c r="M135" s="4"/>
      <c r="N135" s="4"/>
      <c r="O135" s="163"/>
      <c r="P135" s="212"/>
    </row>
    <row r="136" spans="1:16" s="17" customFormat="1" x14ac:dyDescent="0.25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4"/>
      <c r="M136" s="4"/>
      <c r="N136" s="4"/>
      <c r="O136" s="163"/>
      <c r="P136" s="212"/>
    </row>
    <row r="137" spans="1:16" s="17" customFormat="1" x14ac:dyDescent="0.25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163"/>
      <c r="P137" s="212"/>
    </row>
    <row r="138" spans="1:16" s="17" customFormat="1" x14ac:dyDescent="0.25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4"/>
      <c r="M138" s="4"/>
      <c r="N138" s="4"/>
      <c r="O138" s="163"/>
      <c r="P138" s="212"/>
    </row>
    <row r="139" spans="1:16" s="17" customFormat="1" x14ac:dyDescent="0.25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4"/>
      <c r="M139" s="4"/>
      <c r="N139" s="4"/>
      <c r="O139" s="163"/>
      <c r="P139" s="212"/>
    </row>
    <row r="140" spans="1:16" s="119" customFormat="1" x14ac:dyDescent="0.25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4"/>
      <c r="M140" s="4"/>
      <c r="N140" s="4"/>
      <c r="O140" s="163"/>
      <c r="P140" s="212"/>
    </row>
    <row r="141" spans="1:16" s="119" customFormat="1" x14ac:dyDescent="0.25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4"/>
      <c r="M141" s="4"/>
      <c r="N141" s="4"/>
      <c r="O141" s="163"/>
      <c r="P141" s="212"/>
    </row>
    <row r="142" spans="1:16" s="119" customFormat="1" x14ac:dyDescent="0.25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4"/>
      <c r="M142" s="4"/>
      <c r="N142" s="4"/>
      <c r="O142" s="163"/>
      <c r="P142" s="212"/>
    </row>
    <row r="143" spans="1:16" s="119" customFormat="1" x14ac:dyDescent="0.25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4"/>
      <c r="M143" s="4"/>
      <c r="N143" s="4"/>
      <c r="O143" s="163"/>
      <c r="P143" s="212"/>
    </row>
    <row r="144" spans="1:16" s="119" customFormat="1" x14ac:dyDescent="0.25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4"/>
      <c r="M144" s="4"/>
      <c r="N144" s="4"/>
      <c r="O144" s="163"/>
      <c r="P144" s="212"/>
    </row>
    <row r="145" spans="1:16" s="17" customFormat="1" x14ac:dyDescent="0.25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4"/>
      <c r="M145" s="4"/>
      <c r="N145" s="4"/>
      <c r="O145" s="163"/>
      <c r="P145" s="212"/>
    </row>
    <row r="146" spans="1:16" s="17" customFormat="1" x14ac:dyDescent="0.25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4"/>
      <c r="M146" s="4"/>
      <c r="N146" s="4"/>
      <c r="O146" s="163"/>
      <c r="P146" s="212"/>
    </row>
    <row r="147" spans="1:16" s="17" customFormat="1" x14ac:dyDescent="0.25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4"/>
      <c r="M147" s="4"/>
      <c r="N147" s="4"/>
      <c r="O147" s="163"/>
      <c r="P147" s="212"/>
    </row>
    <row r="148" spans="1:16" s="17" customFormat="1" x14ac:dyDescent="0.25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4"/>
      <c r="M148" s="4"/>
      <c r="N148" s="4"/>
      <c r="O148" s="163"/>
      <c r="P148" s="212"/>
    </row>
    <row r="149" spans="1:16" s="17" customFormat="1" x14ac:dyDescent="0.25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4"/>
      <c r="M149" s="4"/>
      <c r="N149" s="4"/>
      <c r="O149" s="163"/>
      <c r="P149" s="212"/>
    </row>
    <row r="150" spans="1:16" s="17" customFormat="1" x14ac:dyDescent="0.25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4"/>
      <c r="M150" s="4"/>
      <c r="N150" s="4"/>
      <c r="O150" s="163"/>
      <c r="P150" s="212"/>
    </row>
    <row r="151" spans="1:16" s="17" customFormat="1" x14ac:dyDescent="0.25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4"/>
      <c r="M151" s="4"/>
      <c r="N151" s="4"/>
      <c r="O151" s="163"/>
      <c r="P151" s="212"/>
    </row>
    <row r="152" spans="1:16" s="17" customFormat="1" x14ac:dyDescent="0.25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4"/>
      <c r="M152" s="4"/>
      <c r="N152" s="4"/>
      <c r="O152" s="163"/>
      <c r="P152" s="212"/>
    </row>
    <row r="153" spans="1:16" s="17" customFormat="1" x14ac:dyDescent="0.25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4"/>
      <c r="M153" s="4"/>
      <c r="N153" s="4"/>
      <c r="O153" s="163"/>
      <c r="P153" s="212"/>
    </row>
    <row r="154" spans="1:16" s="119" customFormat="1" x14ac:dyDescent="0.25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4"/>
      <c r="M154" s="4"/>
      <c r="N154" s="4"/>
      <c r="O154" s="163"/>
      <c r="P154" s="212"/>
    </row>
    <row r="155" spans="1:16" s="119" customFormat="1" x14ac:dyDescent="0.25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4"/>
      <c r="M155" s="4"/>
      <c r="N155" s="4"/>
      <c r="O155" s="163"/>
      <c r="P155" s="212"/>
    </row>
    <row r="156" spans="1:16" s="119" customFormat="1" x14ac:dyDescent="0.25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4"/>
      <c r="M156" s="4"/>
      <c r="N156" s="4"/>
      <c r="O156" s="163"/>
      <c r="P156" s="212"/>
    </row>
    <row r="157" spans="1:16" s="17" customFormat="1" x14ac:dyDescent="0.25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4"/>
      <c r="M157" s="4"/>
      <c r="N157" s="4"/>
      <c r="O157" s="163"/>
      <c r="P157" s="212"/>
    </row>
    <row r="158" spans="1:16" s="17" customFormat="1" x14ac:dyDescent="0.25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4"/>
      <c r="M158" s="4"/>
      <c r="N158" s="4"/>
      <c r="O158" s="163"/>
      <c r="P158" s="212"/>
    </row>
    <row r="159" spans="1:16" s="17" customFormat="1" x14ac:dyDescent="0.25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4"/>
      <c r="M159" s="4"/>
      <c r="N159" s="4"/>
      <c r="O159" s="163"/>
      <c r="P159" s="212"/>
    </row>
    <row r="160" spans="1:16" s="17" customFormat="1" x14ac:dyDescent="0.25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4"/>
      <c r="M160" s="4"/>
      <c r="N160" s="4"/>
      <c r="O160" s="163"/>
      <c r="P160" s="212"/>
    </row>
    <row r="161" spans="1:16" s="17" customFormat="1" x14ac:dyDescent="0.25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4"/>
      <c r="M161" s="4"/>
      <c r="N161" s="4"/>
      <c r="O161" s="163"/>
      <c r="P161" s="212"/>
    </row>
    <row r="162" spans="1:16" s="17" customFormat="1" x14ac:dyDescent="0.25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4"/>
      <c r="M162" s="4"/>
      <c r="N162" s="4"/>
      <c r="O162" s="163"/>
      <c r="P162" s="212"/>
    </row>
    <row r="163" spans="1:16" s="17" customFormat="1" x14ac:dyDescent="0.25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4"/>
      <c r="M163" s="4"/>
      <c r="N163" s="4"/>
      <c r="O163" s="163"/>
      <c r="P163" s="212"/>
    </row>
    <row r="164" spans="1:16" s="119" customFormat="1" x14ac:dyDescent="0.25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4"/>
      <c r="M164" s="4"/>
      <c r="N164" s="4"/>
      <c r="O164" s="163"/>
      <c r="P164" s="212"/>
    </row>
    <row r="165" spans="1:16" s="17" customFormat="1" x14ac:dyDescent="0.25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4"/>
      <c r="M165" s="4"/>
      <c r="N165" s="4"/>
      <c r="O165" s="163"/>
      <c r="P165" s="212"/>
    </row>
    <row r="166" spans="1:16" s="17" customFormat="1" x14ac:dyDescent="0.25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4"/>
      <c r="M166" s="4"/>
      <c r="N166" s="4"/>
      <c r="O166" s="163"/>
      <c r="P166" s="212"/>
    </row>
    <row r="167" spans="1:16" s="17" customFormat="1" x14ac:dyDescent="0.25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4"/>
      <c r="N167" s="4"/>
      <c r="O167" s="163"/>
      <c r="P167" s="212"/>
    </row>
    <row r="168" spans="1:16" s="17" customFormat="1" x14ac:dyDescent="0.25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4"/>
      <c r="M168" s="4"/>
      <c r="N168" s="4"/>
      <c r="O168" s="163"/>
      <c r="P168" s="212"/>
    </row>
    <row r="169" spans="1:16" s="17" customFormat="1" x14ac:dyDescent="0.25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4"/>
      <c r="M169" s="4"/>
      <c r="N169" s="4"/>
      <c r="O169" s="163"/>
      <c r="P169" s="212"/>
    </row>
    <row r="170" spans="1:16" s="17" customFormat="1" x14ac:dyDescent="0.25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163"/>
      <c r="P170" s="212"/>
    </row>
    <row r="171" spans="1:16" s="17" customFormat="1" x14ac:dyDescent="0.25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4"/>
      <c r="M171" s="4"/>
      <c r="N171" s="4"/>
      <c r="O171" s="163"/>
      <c r="P171" s="212"/>
    </row>
    <row r="172" spans="1:16" s="17" customFormat="1" x14ac:dyDescent="0.25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4"/>
      <c r="M172" s="4"/>
      <c r="N172" s="4"/>
      <c r="O172" s="163"/>
      <c r="P172" s="212"/>
    </row>
    <row r="173" spans="1:16" s="17" customFormat="1" x14ac:dyDescent="0.25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4"/>
      <c r="M173" s="4"/>
      <c r="N173" s="4"/>
      <c r="O173" s="163"/>
      <c r="P173" s="212"/>
    </row>
  </sheetData>
  <mergeCells count="93">
    <mergeCell ref="A67:B67"/>
    <mergeCell ref="G67:L67"/>
    <mergeCell ref="N67:P67"/>
    <mergeCell ref="A68:B68"/>
    <mergeCell ref="G68:L68"/>
    <mergeCell ref="N68:P68"/>
    <mergeCell ref="A65:B65"/>
    <mergeCell ref="C65:F65"/>
    <mergeCell ref="G65:L65"/>
    <mergeCell ref="N65:P65"/>
    <mergeCell ref="A66:B66"/>
    <mergeCell ref="G66:L66"/>
    <mergeCell ref="N66:P66"/>
    <mergeCell ref="A63:B63"/>
    <mergeCell ref="G63:L63"/>
    <mergeCell ref="N63:P63"/>
    <mergeCell ref="A64:B64"/>
    <mergeCell ref="G64:L64"/>
    <mergeCell ref="N64:P64"/>
    <mergeCell ref="A58:B58"/>
    <mergeCell ref="G58:L58"/>
    <mergeCell ref="N58:P58"/>
    <mergeCell ref="A59:B59"/>
    <mergeCell ref="A62:B62"/>
    <mergeCell ref="G62:L62"/>
    <mergeCell ref="N62:P62"/>
    <mergeCell ref="A57:B57"/>
    <mergeCell ref="G57:L57"/>
    <mergeCell ref="N57:P57"/>
    <mergeCell ref="A52:B52"/>
    <mergeCell ref="G52:L52"/>
    <mergeCell ref="N52:P52"/>
    <mergeCell ref="A53:B53"/>
    <mergeCell ref="G53:L53"/>
    <mergeCell ref="N53:P53"/>
    <mergeCell ref="C54:L54"/>
    <mergeCell ref="N54:P54"/>
    <mergeCell ref="A56:B56"/>
    <mergeCell ref="G56:L56"/>
    <mergeCell ref="N56:P56"/>
    <mergeCell ref="A33:B33"/>
    <mergeCell ref="G33:L33"/>
    <mergeCell ref="N33:P33"/>
    <mergeCell ref="C34:O34"/>
    <mergeCell ref="A51:B51"/>
    <mergeCell ref="G51:L51"/>
    <mergeCell ref="N51:P51"/>
    <mergeCell ref="A31:B31"/>
    <mergeCell ref="G31:L31"/>
    <mergeCell ref="N31:P31"/>
    <mergeCell ref="A32:B32"/>
    <mergeCell ref="G32:L32"/>
    <mergeCell ref="N32:P32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3" fitToHeight="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90"/>
  <sheetViews>
    <sheetView zoomScaleNormal="100" workbookViewId="0">
      <pane xSplit="2" ySplit="6" topLeftCell="C73" activePane="bottomRight" state="frozen"/>
      <selection activeCell="T66" sqref="T66"/>
      <selection pane="topRight" activeCell="T66" sqref="T66"/>
      <selection pane="bottomLeft" activeCell="T66" sqref="T66"/>
      <selection pane="bottomRight" activeCell="B90" sqref="B90"/>
    </sheetView>
  </sheetViews>
  <sheetFormatPr defaultColWidth="10.7109375" defaultRowHeight="15" x14ac:dyDescent="0.2"/>
  <cols>
    <col min="1" max="1" width="15.85546875" style="4" customWidth="1"/>
    <col min="2" max="2" width="60.7109375" style="4" customWidth="1"/>
    <col min="3" max="9" width="4.28515625" style="2" customWidth="1"/>
    <col min="10" max="10" width="5.7109375" style="2" customWidth="1"/>
    <col min="11" max="11" width="4.28515625" style="2" customWidth="1"/>
    <col min="12" max="12" width="6.140625" style="2" customWidth="1"/>
    <col min="13" max="13" width="4.140625" style="2" customWidth="1"/>
    <col min="14" max="14" width="14.85546875" style="4" customWidth="1"/>
    <col min="15" max="15" width="37.85546875" style="163" customWidth="1"/>
    <col min="16" max="16" width="25.42578125" style="3" customWidth="1"/>
    <col min="17" max="17" width="55.28515625" style="4" bestFit="1" customWidth="1"/>
    <col min="18" max="256" width="10.7109375" style="4"/>
    <col min="257" max="257" width="15.85546875" style="4" customWidth="1"/>
    <col min="258" max="258" width="60.7109375" style="4" customWidth="1"/>
    <col min="259" max="265" width="4.28515625" style="4" customWidth="1"/>
    <col min="266" max="266" width="5.7109375" style="4" customWidth="1"/>
    <col min="267" max="267" width="4.28515625" style="4" customWidth="1"/>
    <col min="268" max="268" width="6.140625" style="4" customWidth="1"/>
    <col min="269" max="269" width="4.140625" style="4" customWidth="1"/>
    <col min="270" max="270" width="14.85546875" style="4" customWidth="1"/>
    <col min="271" max="271" width="37.85546875" style="4" customWidth="1"/>
    <col min="272" max="272" width="25.42578125" style="4" customWidth="1"/>
    <col min="273" max="273" width="55.28515625" style="4" bestFit="1" customWidth="1"/>
    <col min="274" max="512" width="10.7109375" style="4"/>
    <col min="513" max="513" width="15.85546875" style="4" customWidth="1"/>
    <col min="514" max="514" width="60.7109375" style="4" customWidth="1"/>
    <col min="515" max="521" width="4.28515625" style="4" customWidth="1"/>
    <col min="522" max="522" width="5.7109375" style="4" customWidth="1"/>
    <col min="523" max="523" width="4.28515625" style="4" customWidth="1"/>
    <col min="524" max="524" width="6.140625" style="4" customWidth="1"/>
    <col min="525" max="525" width="4.140625" style="4" customWidth="1"/>
    <col min="526" max="526" width="14.85546875" style="4" customWidth="1"/>
    <col min="527" max="527" width="37.85546875" style="4" customWidth="1"/>
    <col min="528" max="528" width="25.42578125" style="4" customWidth="1"/>
    <col min="529" max="529" width="55.28515625" style="4" bestFit="1" customWidth="1"/>
    <col min="530" max="768" width="10.7109375" style="4"/>
    <col min="769" max="769" width="15.85546875" style="4" customWidth="1"/>
    <col min="770" max="770" width="60.7109375" style="4" customWidth="1"/>
    <col min="771" max="777" width="4.28515625" style="4" customWidth="1"/>
    <col min="778" max="778" width="5.7109375" style="4" customWidth="1"/>
    <col min="779" max="779" width="4.28515625" style="4" customWidth="1"/>
    <col min="780" max="780" width="6.140625" style="4" customWidth="1"/>
    <col min="781" max="781" width="4.140625" style="4" customWidth="1"/>
    <col min="782" max="782" width="14.85546875" style="4" customWidth="1"/>
    <col min="783" max="783" width="37.85546875" style="4" customWidth="1"/>
    <col min="784" max="784" width="25.42578125" style="4" customWidth="1"/>
    <col min="785" max="785" width="55.28515625" style="4" bestFit="1" customWidth="1"/>
    <col min="786" max="1024" width="10.7109375" style="4"/>
    <col min="1025" max="1025" width="15.85546875" style="4" customWidth="1"/>
    <col min="1026" max="1026" width="60.7109375" style="4" customWidth="1"/>
    <col min="1027" max="1033" width="4.28515625" style="4" customWidth="1"/>
    <col min="1034" max="1034" width="5.7109375" style="4" customWidth="1"/>
    <col min="1035" max="1035" width="4.28515625" style="4" customWidth="1"/>
    <col min="1036" max="1036" width="6.140625" style="4" customWidth="1"/>
    <col min="1037" max="1037" width="4.140625" style="4" customWidth="1"/>
    <col min="1038" max="1038" width="14.85546875" style="4" customWidth="1"/>
    <col min="1039" max="1039" width="37.85546875" style="4" customWidth="1"/>
    <col min="1040" max="1040" width="25.42578125" style="4" customWidth="1"/>
    <col min="1041" max="1041" width="55.28515625" style="4" bestFit="1" customWidth="1"/>
    <col min="1042" max="1280" width="10.7109375" style="4"/>
    <col min="1281" max="1281" width="15.85546875" style="4" customWidth="1"/>
    <col min="1282" max="1282" width="60.7109375" style="4" customWidth="1"/>
    <col min="1283" max="1289" width="4.28515625" style="4" customWidth="1"/>
    <col min="1290" max="1290" width="5.7109375" style="4" customWidth="1"/>
    <col min="1291" max="1291" width="4.28515625" style="4" customWidth="1"/>
    <col min="1292" max="1292" width="6.140625" style="4" customWidth="1"/>
    <col min="1293" max="1293" width="4.140625" style="4" customWidth="1"/>
    <col min="1294" max="1294" width="14.85546875" style="4" customWidth="1"/>
    <col min="1295" max="1295" width="37.85546875" style="4" customWidth="1"/>
    <col min="1296" max="1296" width="25.42578125" style="4" customWidth="1"/>
    <col min="1297" max="1297" width="55.28515625" style="4" bestFit="1" customWidth="1"/>
    <col min="1298" max="1536" width="10.7109375" style="4"/>
    <col min="1537" max="1537" width="15.85546875" style="4" customWidth="1"/>
    <col min="1538" max="1538" width="60.7109375" style="4" customWidth="1"/>
    <col min="1539" max="1545" width="4.28515625" style="4" customWidth="1"/>
    <col min="1546" max="1546" width="5.7109375" style="4" customWidth="1"/>
    <col min="1547" max="1547" width="4.28515625" style="4" customWidth="1"/>
    <col min="1548" max="1548" width="6.140625" style="4" customWidth="1"/>
    <col min="1549" max="1549" width="4.140625" style="4" customWidth="1"/>
    <col min="1550" max="1550" width="14.85546875" style="4" customWidth="1"/>
    <col min="1551" max="1551" width="37.85546875" style="4" customWidth="1"/>
    <col min="1552" max="1552" width="25.42578125" style="4" customWidth="1"/>
    <col min="1553" max="1553" width="55.28515625" style="4" bestFit="1" customWidth="1"/>
    <col min="1554" max="1792" width="10.7109375" style="4"/>
    <col min="1793" max="1793" width="15.85546875" style="4" customWidth="1"/>
    <col min="1794" max="1794" width="60.7109375" style="4" customWidth="1"/>
    <col min="1795" max="1801" width="4.28515625" style="4" customWidth="1"/>
    <col min="1802" max="1802" width="5.7109375" style="4" customWidth="1"/>
    <col min="1803" max="1803" width="4.28515625" style="4" customWidth="1"/>
    <col min="1804" max="1804" width="6.140625" style="4" customWidth="1"/>
    <col min="1805" max="1805" width="4.140625" style="4" customWidth="1"/>
    <col min="1806" max="1806" width="14.85546875" style="4" customWidth="1"/>
    <col min="1807" max="1807" width="37.85546875" style="4" customWidth="1"/>
    <col min="1808" max="1808" width="25.42578125" style="4" customWidth="1"/>
    <col min="1809" max="1809" width="55.28515625" style="4" bestFit="1" customWidth="1"/>
    <col min="1810" max="2048" width="10.7109375" style="4"/>
    <col min="2049" max="2049" width="15.85546875" style="4" customWidth="1"/>
    <col min="2050" max="2050" width="60.7109375" style="4" customWidth="1"/>
    <col min="2051" max="2057" width="4.28515625" style="4" customWidth="1"/>
    <col min="2058" max="2058" width="5.7109375" style="4" customWidth="1"/>
    <col min="2059" max="2059" width="4.28515625" style="4" customWidth="1"/>
    <col min="2060" max="2060" width="6.140625" style="4" customWidth="1"/>
    <col min="2061" max="2061" width="4.140625" style="4" customWidth="1"/>
    <col min="2062" max="2062" width="14.85546875" style="4" customWidth="1"/>
    <col min="2063" max="2063" width="37.85546875" style="4" customWidth="1"/>
    <col min="2064" max="2064" width="25.42578125" style="4" customWidth="1"/>
    <col min="2065" max="2065" width="55.28515625" style="4" bestFit="1" customWidth="1"/>
    <col min="2066" max="2304" width="10.7109375" style="4"/>
    <col min="2305" max="2305" width="15.85546875" style="4" customWidth="1"/>
    <col min="2306" max="2306" width="60.7109375" style="4" customWidth="1"/>
    <col min="2307" max="2313" width="4.28515625" style="4" customWidth="1"/>
    <col min="2314" max="2314" width="5.7109375" style="4" customWidth="1"/>
    <col min="2315" max="2315" width="4.28515625" style="4" customWidth="1"/>
    <col min="2316" max="2316" width="6.140625" style="4" customWidth="1"/>
    <col min="2317" max="2317" width="4.140625" style="4" customWidth="1"/>
    <col min="2318" max="2318" width="14.85546875" style="4" customWidth="1"/>
    <col min="2319" max="2319" width="37.85546875" style="4" customWidth="1"/>
    <col min="2320" max="2320" width="25.42578125" style="4" customWidth="1"/>
    <col min="2321" max="2321" width="55.28515625" style="4" bestFit="1" customWidth="1"/>
    <col min="2322" max="2560" width="10.7109375" style="4"/>
    <col min="2561" max="2561" width="15.85546875" style="4" customWidth="1"/>
    <col min="2562" max="2562" width="60.7109375" style="4" customWidth="1"/>
    <col min="2563" max="2569" width="4.28515625" style="4" customWidth="1"/>
    <col min="2570" max="2570" width="5.7109375" style="4" customWidth="1"/>
    <col min="2571" max="2571" width="4.28515625" style="4" customWidth="1"/>
    <col min="2572" max="2572" width="6.140625" style="4" customWidth="1"/>
    <col min="2573" max="2573" width="4.140625" style="4" customWidth="1"/>
    <col min="2574" max="2574" width="14.85546875" style="4" customWidth="1"/>
    <col min="2575" max="2575" width="37.85546875" style="4" customWidth="1"/>
    <col min="2576" max="2576" width="25.42578125" style="4" customWidth="1"/>
    <col min="2577" max="2577" width="55.28515625" style="4" bestFit="1" customWidth="1"/>
    <col min="2578" max="2816" width="10.7109375" style="4"/>
    <col min="2817" max="2817" width="15.85546875" style="4" customWidth="1"/>
    <col min="2818" max="2818" width="60.7109375" style="4" customWidth="1"/>
    <col min="2819" max="2825" width="4.28515625" style="4" customWidth="1"/>
    <col min="2826" max="2826" width="5.7109375" style="4" customWidth="1"/>
    <col min="2827" max="2827" width="4.28515625" style="4" customWidth="1"/>
    <col min="2828" max="2828" width="6.140625" style="4" customWidth="1"/>
    <col min="2829" max="2829" width="4.140625" style="4" customWidth="1"/>
    <col min="2830" max="2830" width="14.85546875" style="4" customWidth="1"/>
    <col min="2831" max="2831" width="37.85546875" style="4" customWidth="1"/>
    <col min="2832" max="2832" width="25.42578125" style="4" customWidth="1"/>
    <col min="2833" max="2833" width="55.28515625" style="4" bestFit="1" customWidth="1"/>
    <col min="2834" max="3072" width="10.7109375" style="4"/>
    <col min="3073" max="3073" width="15.85546875" style="4" customWidth="1"/>
    <col min="3074" max="3074" width="60.7109375" style="4" customWidth="1"/>
    <col min="3075" max="3081" width="4.28515625" style="4" customWidth="1"/>
    <col min="3082" max="3082" width="5.7109375" style="4" customWidth="1"/>
    <col min="3083" max="3083" width="4.28515625" style="4" customWidth="1"/>
    <col min="3084" max="3084" width="6.140625" style="4" customWidth="1"/>
    <col min="3085" max="3085" width="4.140625" style="4" customWidth="1"/>
    <col min="3086" max="3086" width="14.85546875" style="4" customWidth="1"/>
    <col min="3087" max="3087" width="37.85546875" style="4" customWidth="1"/>
    <col min="3088" max="3088" width="25.42578125" style="4" customWidth="1"/>
    <col min="3089" max="3089" width="55.28515625" style="4" bestFit="1" customWidth="1"/>
    <col min="3090" max="3328" width="10.7109375" style="4"/>
    <col min="3329" max="3329" width="15.85546875" style="4" customWidth="1"/>
    <col min="3330" max="3330" width="60.7109375" style="4" customWidth="1"/>
    <col min="3331" max="3337" width="4.28515625" style="4" customWidth="1"/>
    <col min="3338" max="3338" width="5.7109375" style="4" customWidth="1"/>
    <col min="3339" max="3339" width="4.28515625" style="4" customWidth="1"/>
    <col min="3340" max="3340" width="6.140625" style="4" customWidth="1"/>
    <col min="3341" max="3341" width="4.140625" style="4" customWidth="1"/>
    <col min="3342" max="3342" width="14.85546875" style="4" customWidth="1"/>
    <col min="3343" max="3343" width="37.85546875" style="4" customWidth="1"/>
    <col min="3344" max="3344" width="25.42578125" style="4" customWidth="1"/>
    <col min="3345" max="3345" width="55.28515625" style="4" bestFit="1" customWidth="1"/>
    <col min="3346" max="3584" width="10.7109375" style="4"/>
    <col min="3585" max="3585" width="15.85546875" style="4" customWidth="1"/>
    <col min="3586" max="3586" width="60.7109375" style="4" customWidth="1"/>
    <col min="3587" max="3593" width="4.28515625" style="4" customWidth="1"/>
    <col min="3594" max="3594" width="5.7109375" style="4" customWidth="1"/>
    <col min="3595" max="3595" width="4.28515625" style="4" customWidth="1"/>
    <col min="3596" max="3596" width="6.140625" style="4" customWidth="1"/>
    <col min="3597" max="3597" width="4.140625" style="4" customWidth="1"/>
    <col min="3598" max="3598" width="14.85546875" style="4" customWidth="1"/>
    <col min="3599" max="3599" width="37.85546875" style="4" customWidth="1"/>
    <col min="3600" max="3600" width="25.42578125" style="4" customWidth="1"/>
    <col min="3601" max="3601" width="55.28515625" style="4" bestFit="1" customWidth="1"/>
    <col min="3602" max="3840" width="10.7109375" style="4"/>
    <col min="3841" max="3841" width="15.85546875" style="4" customWidth="1"/>
    <col min="3842" max="3842" width="60.7109375" style="4" customWidth="1"/>
    <col min="3843" max="3849" width="4.28515625" style="4" customWidth="1"/>
    <col min="3850" max="3850" width="5.7109375" style="4" customWidth="1"/>
    <col min="3851" max="3851" width="4.28515625" style="4" customWidth="1"/>
    <col min="3852" max="3852" width="6.140625" style="4" customWidth="1"/>
    <col min="3853" max="3853" width="4.140625" style="4" customWidth="1"/>
    <col min="3854" max="3854" width="14.85546875" style="4" customWidth="1"/>
    <col min="3855" max="3855" width="37.85546875" style="4" customWidth="1"/>
    <col min="3856" max="3856" width="25.42578125" style="4" customWidth="1"/>
    <col min="3857" max="3857" width="55.28515625" style="4" bestFit="1" customWidth="1"/>
    <col min="3858" max="4096" width="10.7109375" style="4"/>
    <col min="4097" max="4097" width="15.85546875" style="4" customWidth="1"/>
    <col min="4098" max="4098" width="60.7109375" style="4" customWidth="1"/>
    <col min="4099" max="4105" width="4.28515625" style="4" customWidth="1"/>
    <col min="4106" max="4106" width="5.7109375" style="4" customWidth="1"/>
    <col min="4107" max="4107" width="4.28515625" style="4" customWidth="1"/>
    <col min="4108" max="4108" width="6.140625" style="4" customWidth="1"/>
    <col min="4109" max="4109" width="4.140625" style="4" customWidth="1"/>
    <col min="4110" max="4110" width="14.85546875" style="4" customWidth="1"/>
    <col min="4111" max="4111" width="37.85546875" style="4" customWidth="1"/>
    <col min="4112" max="4112" width="25.42578125" style="4" customWidth="1"/>
    <col min="4113" max="4113" width="55.28515625" style="4" bestFit="1" customWidth="1"/>
    <col min="4114" max="4352" width="10.7109375" style="4"/>
    <col min="4353" max="4353" width="15.85546875" style="4" customWidth="1"/>
    <col min="4354" max="4354" width="60.7109375" style="4" customWidth="1"/>
    <col min="4355" max="4361" width="4.28515625" style="4" customWidth="1"/>
    <col min="4362" max="4362" width="5.7109375" style="4" customWidth="1"/>
    <col min="4363" max="4363" width="4.28515625" style="4" customWidth="1"/>
    <col min="4364" max="4364" width="6.140625" style="4" customWidth="1"/>
    <col min="4365" max="4365" width="4.140625" style="4" customWidth="1"/>
    <col min="4366" max="4366" width="14.85546875" style="4" customWidth="1"/>
    <col min="4367" max="4367" width="37.85546875" style="4" customWidth="1"/>
    <col min="4368" max="4368" width="25.42578125" style="4" customWidth="1"/>
    <col min="4369" max="4369" width="55.28515625" style="4" bestFit="1" customWidth="1"/>
    <col min="4370" max="4608" width="10.7109375" style="4"/>
    <col min="4609" max="4609" width="15.85546875" style="4" customWidth="1"/>
    <col min="4610" max="4610" width="60.7109375" style="4" customWidth="1"/>
    <col min="4611" max="4617" width="4.28515625" style="4" customWidth="1"/>
    <col min="4618" max="4618" width="5.7109375" style="4" customWidth="1"/>
    <col min="4619" max="4619" width="4.28515625" style="4" customWidth="1"/>
    <col min="4620" max="4620" width="6.140625" style="4" customWidth="1"/>
    <col min="4621" max="4621" width="4.140625" style="4" customWidth="1"/>
    <col min="4622" max="4622" width="14.85546875" style="4" customWidth="1"/>
    <col min="4623" max="4623" width="37.85546875" style="4" customWidth="1"/>
    <col min="4624" max="4624" width="25.42578125" style="4" customWidth="1"/>
    <col min="4625" max="4625" width="55.28515625" style="4" bestFit="1" customWidth="1"/>
    <col min="4626" max="4864" width="10.7109375" style="4"/>
    <col min="4865" max="4865" width="15.85546875" style="4" customWidth="1"/>
    <col min="4866" max="4866" width="60.7109375" style="4" customWidth="1"/>
    <col min="4867" max="4873" width="4.28515625" style="4" customWidth="1"/>
    <col min="4874" max="4874" width="5.7109375" style="4" customWidth="1"/>
    <col min="4875" max="4875" width="4.28515625" style="4" customWidth="1"/>
    <col min="4876" max="4876" width="6.140625" style="4" customWidth="1"/>
    <col min="4877" max="4877" width="4.140625" style="4" customWidth="1"/>
    <col min="4878" max="4878" width="14.85546875" style="4" customWidth="1"/>
    <col min="4879" max="4879" width="37.85546875" style="4" customWidth="1"/>
    <col min="4880" max="4880" width="25.42578125" style="4" customWidth="1"/>
    <col min="4881" max="4881" width="55.28515625" style="4" bestFit="1" customWidth="1"/>
    <col min="4882" max="5120" width="10.7109375" style="4"/>
    <col min="5121" max="5121" width="15.85546875" style="4" customWidth="1"/>
    <col min="5122" max="5122" width="60.7109375" style="4" customWidth="1"/>
    <col min="5123" max="5129" width="4.28515625" style="4" customWidth="1"/>
    <col min="5130" max="5130" width="5.7109375" style="4" customWidth="1"/>
    <col min="5131" max="5131" width="4.28515625" style="4" customWidth="1"/>
    <col min="5132" max="5132" width="6.140625" style="4" customWidth="1"/>
    <col min="5133" max="5133" width="4.140625" style="4" customWidth="1"/>
    <col min="5134" max="5134" width="14.85546875" style="4" customWidth="1"/>
    <col min="5135" max="5135" width="37.85546875" style="4" customWidth="1"/>
    <col min="5136" max="5136" width="25.42578125" style="4" customWidth="1"/>
    <col min="5137" max="5137" width="55.28515625" style="4" bestFit="1" customWidth="1"/>
    <col min="5138" max="5376" width="10.7109375" style="4"/>
    <col min="5377" max="5377" width="15.85546875" style="4" customWidth="1"/>
    <col min="5378" max="5378" width="60.7109375" style="4" customWidth="1"/>
    <col min="5379" max="5385" width="4.28515625" style="4" customWidth="1"/>
    <col min="5386" max="5386" width="5.7109375" style="4" customWidth="1"/>
    <col min="5387" max="5387" width="4.28515625" style="4" customWidth="1"/>
    <col min="5388" max="5388" width="6.140625" style="4" customWidth="1"/>
    <col min="5389" max="5389" width="4.140625" style="4" customWidth="1"/>
    <col min="5390" max="5390" width="14.85546875" style="4" customWidth="1"/>
    <col min="5391" max="5391" width="37.85546875" style="4" customWidth="1"/>
    <col min="5392" max="5392" width="25.42578125" style="4" customWidth="1"/>
    <col min="5393" max="5393" width="55.28515625" style="4" bestFit="1" customWidth="1"/>
    <col min="5394" max="5632" width="10.7109375" style="4"/>
    <col min="5633" max="5633" width="15.85546875" style="4" customWidth="1"/>
    <col min="5634" max="5634" width="60.7109375" style="4" customWidth="1"/>
    <col min="5635" max="5641" width="4.28515625" style="4" customWidth="1"/>
    <col min="5642" max="5642" width="5.7109375" style="4" customWidth="1"/>
    <col min="5643" max="5643" width="4.28515625" style="4" customWidth="1"/>
    <col min="5644" max="5644" width="6.140625" style="4" customWidth="1"/>
    <col min="5645" max="5645" width="4.140625" style="4" customWidth="1"/>
    <col min="5646" max="5646" width="14.85546875" style="4" customWidth="1"/>
    <col min="5647" max="5647" width="37.85546875" style="4" customWidth="1"/>
    <col min="5648" max="5648" width="25.42578125" style="4" customWidth="1"/>
    <col min="5649" max="5649" width="55.28515625" style="4" bestFit="1" customWidth="1"/>
    <col min="5650" max="5888" width="10.7109375" style="4"/>
    <col min="5889" max="5889" width="15.85546875" style="4" customWidth="1"/>
    <col min="5890" max="5890" width="60.7109375" style="4" customWidth="1"/>
    <col min="5891" max="5897" width="4.28515625" style="4" customWidth="1"/>
    <col min="5898" max="5898" width="5.7109375" style="4" customWidth="1"/>
    <col min="5899" max="5899" width="4.28515625" style="4" customWidth="1"/>
    <col min="5900" max="5900" width="6.140625" style="4" customWidth="1"/>
    <col min="5901" max="5901" width="4.140625" style="4" customWidth="1"/>
    <col min="5902" max="5902" width="14.85546875" style="4" customWidth="1"/>
    <col min="5903" max="5903" width="37.85546875" style="4" customWidth="1"/>
    <col min="5904" max="5904" width="25.42578125" style="4" customWidth="1"/>
    <col min="5905" max="5905" width="55.28515625" style="4" bestFit="1" customWidth="1"/>
    <col min="5906" max="6144" width="10.7109375" style="4"/>
    <col min="6145" max="6145" width="15.85546875" style="4" customWidth="1"/>
    <col min="6146" max="6146" width="60.7109375" style="4" customWidth="1"/>
    <col min="6147" max="6153" width="4.28515625" style="4" customWidth="1"/>
    <col min="6154" max="6154" width="5.7109375" style="4" customWidth="1"/>
    <col min="6155" max="6155" width="4.28515625" style="4" customWidth="1"/>
    <col min="6156" max="6156" width="6.140625" style="4" customWidth="1"/>
    <col min="6157" max="6157" width="4.140625" style="4" customWidth="1"/>
    <col min="6158" max="6158" width="14.85546875" style="4" customWidth="1"/>
    <col min="6159" max="6159" width="37.85546875" style="4" customWidth="1"/>
    <col min="6160" max="6160" width="25.42578125" style="4" customWidth="1"/>
    <col min="6161" max="6161" width="55.28515625" style="4" bestFit="1" customWidth="1"/>
    <col min="6162" max="6400" width="10.7109375" style="4"/>
    <col min="6401" max="6401" width="15.85546875" style="4" customWidth="1"/>
    <col min="6402" max="6402" width="60.7109375" style="4" customWidth="1"/>
    <col min="6403" max="6409" width="4.28515625" style="4" customWidth="1"/>
    <col min="6410" max="6410" width="5.7109375" style="4" customWidth="1"/>
    <col min="6411" max="6411" width="4.28515625" style="4" customWidth="1"/>
    <col min="6412" max="6412" width="6.140625" style="4" customWidth="1"/>
    <col min="6413" max="6413" width="4.140625" style="4" customWidth="1"/>
    <col min="6414" max="6414" width="14.85546875" style="4" customWidth="1"/>
    <col min="6415" max="6415" width="37.85546875" style="4" customWidth="1"/>
    <col min="6416" max="6416" width="25.42578125" style="4" customWidth="1"/>
    <col min="6417" max="6417" width="55.28515625" style="4" bestFit="1" customWidth="1"/>
    <col min="6418" max="6656" width="10.7109375" style="4"/>
    <col min="6657" max="6657" width="15.85546875" style="4" customWidth="1"/>
    <col min="6658" max="6658" width="60.7109375" style="4" customWidth="1"/>
    <col min="6659" max="6665" width="4.28515625" style="4" customWidth="1"/>
    <col min="6666" max="6666" width="5.7109375" style="4" customWidth="1"/>
    <col min="6667" max="6667" width="4.28515625" style="4" customWidth="1"/>
    <col min="6668" max="6668" width="6.140625" style="4" customWidth="1"/>
    <col min="6669" max="6669" width="4.140625" style="4" customWidth="1"/>
    <col min="6670" max="6670" width="14.85546875" style="4" customWidth="1"/>
    <col min="6671" max="6671" width="37.85546875" style="4" customWidth="1"/>
    <col min="6672" max="6672" width="25.42578125" style="4" customWidth="1"/>
    <col min="6673" max="6673" width="55.28515625" style="4" bestFit="1" customWidth="1"/>
    <col min="6674" max="6912" width="10.7109375" style="4"/>
    <col min="6913" max="6913" width="15.85546875" style="4" customWidth="1"/>
    <col min="6914" max="6914" width="60.7109375" style="4" customWidth="1"/>
    <col min="6915" max="6921" width="4.28515625" style="4" customWidth="1"/>
    <col min="6922" max="6922" width="5.7109375" style="4" customWidth="1"/>
    <col min="6923" max="6923" width="4.28515625" style="4" customWidth="1"/>
    <col min="6924" max="6924" width="6.140625" style="4" customWidth="1"/>
    <col min="6925" max="6925" width="4.140625" style="4" customWidth="1"/>
    <col min="6926" max="6926" width="14.85546875" style="4" customWidth="1"/>
    <col min="6927" max="6927" width="37.85546875" style="4" customWidth="1"/>
    <col min="6928" max="6928" width="25.42578125" style="4" customWidth="1"/>
    <col min="6929" max="6929" width="55.28515625" style="4" bestFit="1" customWidth="1"/>
    <col min="6930" max="7168" width="10.7109375" style="4"/>
    <col min="7169" max="7169" width="15.85546875" style="4" customWidth="1"/>
    <col min="7170" max="7170" width="60.7109375" style="4" customWidth="1"/>
    <col min="7171" max="7177" width="4.28515625" style="4" customWidth="1"/>
    <col min="7178" max="7178" width="5.7109375" style="4" customWidth="1"/>
    <col min="7179" max="7179" width="4.28515625" style="4" customWidth="1"/>
    <col min="7180" max="7180" width="6.140625" style="4" customWidth="1"/>
    <col min="7181" max="7181" width="4.140625" style="4" customWidth="1"/>
    <col min="7182" max="7182" width="14.85546875" style="4" customWidth="1"/>
    <col min="7183" max="7183" width="37.85546875" style="4" customWidth="1"/>
    <col min="7184" max="7184" width="25.42578125" style="4" customWidth="1"/>
    <col min="7185" max="7185" width="55.28515625" style="4" bestFit="1" customWidth="1"/>
    <col min="7186" max="7424" width="10.7109375" style="4"/>
    <col min="7425" max="7425" width="15.85546875" style="4" customWidth="1"/>
    <col min="7426" max="7426" width="60.7109375" style="4" customWidth="1"/>
    <col min="7427" max="7433" width="4.28515625" style="4" customWidth="1"/>
    <col min="7434" max="7434" width="5.7109375" style="4" customWidth="1"/>
    <col min="7435" max="7435" width="4.28515625" style="4" customWidth="1"/>
    <col min="7436" max="7436" width="6.140625" style="4" customWidth="1"/>
    <col min="7437" max="7437" width="4.140625" style="4" customWidth="1"/>
    <col min="7438" max="7438" width="14.85546875" style="4" customWidth="1"/>
    <col min="7439" max="7439" width="37.85546875" style="4" customWidth="1"/>
    <col min="7440" max="7440" width="25.42578125" style="4" customWidth="1"/>
    <col min="7441" max="7441" width="55.28515625" style="4" bestFit="1" customWidth="1"/>
    <col min="7442" max="7680" width="10.7109375" style="4"/>
    <col min="7681" max="7681" width="15.85546875" style="4" customWidth="1"/>
    <col min="7682" max="7682" width="60.7109375" style="4" customWidth="1"/>
    <col min="7683" max="7689" width="4.28515625" style="4" customWidth="1"/>
    <col min="7690" max="7690" width="5.7109375" style="4" customWidth="1"/>
    <col min="7691" max="7691" width="4.28515625" style="4" customWidth="1"/>
    <col min="7692" max="7692" width="6.140625" style="4" customWidth="1"/>
    <col min="7693" max="7693" width="4.140625" style="4" customWidth="1"/>
    <col min="7694" max="7694" width="14.85546875" style="4" customWidth="1"/>
    <col min="7695" max="7695" width="37.85546875" style="4" customWidth="1"/>
    <col min="7696" max="7696" width="25.42578125" style="4" customWidth="1"/>
    <col min="7697" max="7697" width="55.28515625" style="4" bestFit="1" customWidth="1"/>
    <col min="7698" max="7936" width="10.7109375" style="4"/>
    <col min="7937" max="7937" width="15.85546875" style="4" customWidth="1"/>
    <col min="7938" max="7938" width="60.7109375" style="4" customWidth="1"/>
    <col min="7939" max="7945" width="4.28515625" style="4" customWidth="1"/>
    <col min="7946" max="7946" width="5.7109375" style="4" customWidth="1"/>
    <col min="7947" max="7947" width="4.28515625" style="4" customWidth="1"/>
    <col min="7948" max="7948" width="6.140625" style="4" customWidth="1"/>
    <col min="7949" max="7949" width="4.140625" style="4" customWidth="1"/>
    <col min="7950" max="7950" width="14.85546875" style="4" customWidth="1"/>
    <col min="7951" max="7951" width="37.85546875" style="4" customWidth="1"/>
    <col min="7952" max="7952" width="25.42578125" style="4" customWidth="1"/>
    <col min="7953" max="7953" width="55.28515625" style="4" bestFit="1" customWidth="1"/>
    <col min="7954" max="8192" width="10.7109375" style="4"/>
    <col min="8193" max="8193" width="15.85546875" style="4" customWidth="1"/>
    <col min="8194" max="8194" width="60.7109375" style="4" customWidth="1"/>
    <col min="8195" max="8201" width="4.28515625" style="4" customWidth="1"/>
    <col min="8202" max="8202" width="5.7109375" style="4" customWidth="1"/>
    <col min="8203" max="8203" width="4.28515625" style="4" customWidth="1"/>
    <col min="8204" max="8204" width="6.140625" style="4" customWidth="1"/>
    <col min="8205" max="8205" width="4.140625" style="4" customWidth="1"/>
    <col min="8206" max="8206" width="14.85546875" style="4" customWidth="1"/>
    <col min="8207" max="8207" width="37.85546875" style="4" customWidth="1"/>
    <col min="8208" max="8208" width="25.42578125" style="4" customWidth="1"/>
    <col min="8209" max="8209" width="55.28515625" style="4" bestFit="1" customWidth="1"/>
    <col min="8210" max="8448" width="10.7109375" style="4"/>
    <col min="8449" max="8449" width="15.85546875" style="4" customWidth="1"/>
    <col min="8450" max="8450" width="60.7109375" style="4" customWidth="1"/>
    <col min="8451" max="8457" width="4.28515625" style="4" customWidth="1"/>
    <col min="8458" max="8458" width="5.7109375" style="4" customWidth="1"/>
    <col min="8459" max="8459" width="4.28515625" style="4" customWidth="1"/>
    <col min="8460" max="8460" width="6.140625" style="4" customWidth="1"/>
    <col min="8461" max="8461" width="4.140625" style="4" customWidth="1"/>
    <col min="8462" max="8462" width="14.85546875" style="4" customWidth="1"/>
    <col min="8463" max="8463" width="37.85546875" style="4" customWidth="1"/>
    <col min="8464" max="8464" width="25.42578125" style="4" customWidth="1"/>
    <col min="8465" max="8465" width="55.28515625" style="4" bestFit="1" customWidth="1"/>
    <col min="8466" max="8704" width="10.7109375" style="4"/>
    <col min="8705" max="8705" width="15.85546875" style="4" customWidth="1"/>
    <col min="8706" max="8706" width="60.7109375" style="4" customWidth="1"/>
    <col min="8707" max="8713" width="4.28515625" style="4" customWidth="1"/>
    <col min="8714" max="8714" width="5.7109375" style="4" customWidth="1"/>
    <col min="8715" max="8715" width="4.28515625" style="4" customWidth="1"/>
    <col min="8716" max="8716" width="6.140625" style="4" customWidth="1"/>
    <col min="8717" max="8717" width="4.140625" style="4" customWidth="1"/>
    <col min="8718" max="8718" width="14.85546875" style="4" customWidth="1"/>
    <col min="8719" max="8719" width="37.85546875" style="4" customWidth="1"/>
    <col min="8720" max="8720" width="25.42578125" style="4" customWidth="1"/>
    <col min="8721" max="8721" width="55.28515625" style="4" bestFit="1" customWidth="1"/>
    <col min="8722" max="8960" width="10.7109375" style="4"/>
    <col min="8961" max="8961" width="15.85546875" style="4" customWidth="1"/>
    <col min="8962" max="8962" width="60.7109375" style="4" customWidth="1"/>
    <col min="8963" max="8969" width="4.28515625" style="4" customWidth="1"/>
    <col min="8970" max="8970" width="5.7109375" style="4" customWidth="1"/>
    <col min="8971" max="8971" width="4.28515625" style="4" customWidth="1"/>
    <col min="8972" max="8972" width="6.140625" style="4" customWidth="1"/>
    <col min="8973" max="8973" width="4.140625" style="4" customWidth="1"/>
    <col min="8974" max="8974" width="14.85546875" style="4" customWidth="1"/>
    <col min="8975" max="8975" width="37.85546875" style="4" customWidth="1"/>
    <col min="8976" max="8976" width="25.42578125" style="4" customWidth="1"/>
    <col min="8977" max="8977" width="55.28515625" style="4" bestFit="1" customWidth="1"/>
    <col min="8978" max="9216" width="10.7109375" style="4"/>
    <col min="9217" max="9217" width="15.85546875" style="4" customWidth="1"/>
    <col min="9218" max="9218" width="60.7109375" style="4" customWidth="1"/>
    <col min="9219" max="9225" width="4.28515625" style="4" customWidth="1"/>
    <col min="9226" max="9226" width="5.7109375" style="4" customWidth="1"/>
    <col min="9227" max="9227" width="4.28515625" style="4" customWidth="1"/>
    <col min="9228" max="9228" width="6.140625" style="4" customWidth="1"/>
    <col min="9229" max="9229" width="4.140625" style="4" customWidth="1"/>
    <col min="9230" max="9230" width="14.85546875" style="4" customWidth="1"/>
    <col min="9231" max="9231" width="37.85546875" style="4" customWidth="1"/>
    <col min="9232" max="9232" width="25.42578125" style="4" customWidth="1"/>
    <col min="9233" max="9233" width="55.28515625" style="4" bestFit="1" customWidth="1"/>
    <col min="9234" max="9472" width="10.7109375" style="4"/>
    <col min="9473" max="9473" width="15.85546875" style="4" customWidth="1"/>
    <col min="9474" max="9474" width="60.7109375" style="4" customWidth="1"/>
    <col min="9475" max="9481" width="4.28515625" style="4" customWidth="1"/>
    <col min="9482" max="9482" width="5.7109375" style="4" customWidth="1"/>
    <col min="9483" max="9483" width="4.28515625" style="4" customWidth="1"/>
    <col min="9484" max="9484" width="6.140625" style="4" customWidth="1"/>
    <col min="9485" max="9485" width="4.140625" style="4" customWidth="1"/>
    <col min="9486" max="9486" width="14.85546875" style="4" customWidth="1"/>
    <col min="9487" max="9487" width="37.85546875" style="4" customWidth="1"/>
    <col min="9488" max="9488" width="25.42578125" style="4" customWidth="1"/>
    <col min="9489" max="9489" width="55.28515625" style="4" bestFit="1" customWidth="1"/>
    <col min="9490" max="9728" width="10.7109375" style="4"/>
    <col min="9729" max="9729" width="15.85546875" style="4" customWidth="1"/>
    <col min="9730" max="9730" width="60.7109375" style="4" customWidth="1"/>
    <col min="9731" max="9737" width="4.28515625" style="4" customWidth="1"/>
    <col min="9738" max="9738" width="5.7109375" style="4" customWidth="1"/>
    <col min="9739" max="9739" width="4.28515625" style="4" customWidth="1"/>
    <col min="9740" max="9740" width="6.140625" style="4" customWidth="1"/>
    <col min="9741" max="9741" width="4.140625" style="4" customWidth="1"/>
    <col min="9742" max="9742" width="14.85546875" style="4" customWidth="1"/>
    <col min="9743" max="9743" width="37.85546875" style="4" customWidth="1"/>
    <col min="9744" max="9744" width="25.42578125" style="4" customWidth="1"/>
    <col min="9745" max="9745" width="55.28515625" style="4" bestFit="1" customWidth="1"/>
    <col min="9746" max="9984" width="10.7109375" style="4"/>
    <col min="9985" max="9985" width="15.85546875" style="4" customWidth="1"/>
    <col min="9986" max="9986" width="60.7109375" style="4" customWidth="1"/>
    <col min="9987" max="9993" width="4.28515625" style="4" customWidth="1"/>
    <col min="9994" max="9994" width="5.7109375" style="4" customWidth="1"/>
    <col min="9995" max="9995" width="4.28515625" style="4" customWidth="1"/>
    <col min="9996" max="9996" width="6.140625" style="4" customWidth="1"/>
    <col min="9997" max="9997" width="4.140625" style="4" customWidth="1"/>
    <col min="9998" max="9998" width="14.85546875" style="4" customWidth="1"/>
    <col min="9999" max="9999" width="37.85546875" style="4" customWidth="1"/>
    <col min="10000" max="10000" width="25.42578125" style="4" customWidth="1"/>
    <col min="10001" max="10001" width="55.28515625" style="4" bestFit="1" customWidth="1"/>
    <col min="10002" max="10240" width="10.7109375" style="4"/>
    <col min="10241" max="10241" width="15.85546875" style="4" customWidth="1"/>
    <col min="10242" max="10242" width="60.7109375" style="4" customWidth="1"/>
    <col min="10243" max="10249" width="4.28515625" style="4" customWidth="1"/>
    <col min="10250" max="10250" width="5.7109375" style="4" customWidth="1"/>
    <col min="10251" max="10251" width="4.28515625" style="4" customWidth="1"/>
    <col min="10252" max="10252" width="6.140625" style="4" customWidth="1"/>
    <col min="10253" max="10253" width="4.140625" style="4" customWidth="1"/>
    <col min="10254" max="10254" width="14.85546875" style="4" customWidth="1"/>
    <col min="10255" max="10255" width="37.85546875" style="4" customWidth="1"/>
    <col min="10256" max="10256" width="25.42578125" style="4" customWidth="1"/>
    <col min="10257" max="10257" width="55.28515625" style="4" bestFit="1" customWidth="1"/>
    <col min="10258" max="10496" width="10.7109375" style="4"/>
    <col min="10497" max="10497" width="15.85546875" style="4" customWidth="1"/>
    <col min="10498" max="10498" width="60.7109375" style="4" customWidth="1"/>
    <col min="10499" max="10505" width="4.28515625" style="4" customWidth="1"/>
    <col min="10506" max="10506" width="5.7109375" style="4" customWidth="1"/>
    <col min="10507" max="10507" width="4.28515625" style="4" customWidth="1"/>
    <col min="10508" max="10508" width="6.140625" style="4" customWidth="1"/>
    <col min="10509" max="10509" width="4.140625" style="4" customWidth="1"/>
    <col min="10510" max="10510" width="14.85546875" style="4" customWidth="1"/>
    <col min="10511" max="10511" width="37.85546875" style="4" customWidth="1"/>
    <col min="10512" max="10512" width="25.42578125" style="4" customWidth="1"/>
    <col min="10513" max="10513" width="55.28515625" style="4" bestFit="1" customWidth="1"/>
    <col min="10514" max="10752" width="10.7109375" style="4"/>
    <col min="10753" max="10753" width="15.85546875" style="4" customWidth="1"/>
    <col min="10754" max="10754" width="60.7109375" style="4" customWidth="1"/>
    <col min="10755" max="10761" width="4.28515625" style="4" customWidth="1"/>
    <col min="10762" max="10762" width="5.7109375" style="4" customWidth="1"/>
    <col min="10763" max="10763" width="4.28515625" style="4" customWidth="1"/>
    <col min="10764" max="10764" width="6.140625" style="4" customWidth="1"/>
    <col min="10765" max="10765" width="4.140625" style="4" customWidth="1"/>
    <col min="10766" max="10766" width="14.85546875" style="4" customWidth="1"/>
    <col min="10767" max="10767" width="37.85546875" style="4" customWidth="1"/>
    <col min="10768" max="10768" width="25.42578125" style="4" customWidth="1"/>
    <col min="10769" max="10769" width="55.28515625" style="4" bestFit="1" customWidth="1"/>
    <col min="10770" max="11008" width="10.7109375" style="4"/>
    <col min="11009" max="11009" width="15.85546875" style="4" customWidth="1"/>
    <col min="11010" max="11010" width="60.7109375" style="4" customWidth="1"/>
    <col min="11011" max="11017" width="4.28515625" style="4" customWidth="1"/>
    <col min="11018" max="11018" width="5.7109375" style="4" customWidth="1"/>
    <col min="11019" max="11019" width="4.28515625" style="4" customWidth="1"/>
    <col min="11020" max="11020" width="6.140625" style="4" customWidth="1"/>
    <col min="11021" max="11021" width="4.140625" style="4" customWidth="1"/>
    <col min="11022" max="11022" width="14.85546875" style="4" customWidth="1"/>
    <col min="11023" max="11023" width="37.85546875" style="4" customWidth="1"/>
    <col min="11024" max="11024" width="25.42578125" style="4" customWidth="1"/>
    <col min="11025" max="11025" width="55.28515625" style="4" bestFit="1" customWidth="1"/>
    <col min="11026" max="11264" width="10.7109375" style="4"/>
    <col min="11265" max="11265" width="15.85546875" style="4" customWidth="1"/>
    <col min="11266" max="11266" width="60.7109375" style="4" customWidth="1"/>
    <col min="11267" max="11273" width="4.28515625" style="4" customWidth="1"/>
    <col min="11274" max="11274" width="5.7109375" style="4" customWidth="1"/>
    <col min="11275" max="11275" width="4.28515625" style="4" customWidth="1"/>
    <col min="11276" max="11276" width="6.140625" style="4" customWidth="1"/>
    <col min="11277" max="11277" width="4.140625" style="4" customWidth="1"/>
    <col min="11278" max="11278" width="14.85546875" style="4" customWidth="1"/>
    <col min="11279" max="11279" width="37.85546875" style="4" customWidth="1"/>
    <col min="11280" max="11280" width="25.42578125" style="4" customWidth="1"/>
    <col min="11281" max="11281" width="55.28515625" style="4" bestFit="1" customWidth="1"/>
    <col min="11282" max="11520" width="10.7109375" style="4"/>
    <col min="11521" max="11521" width="15.85546875" style="4" customWidth="1"/>
    <col min="11522" max="11522" width="60.7109375" style="4" customWidth="1"/>
    <col min="11523" max="11529" width="4.28515625" style="4" customWidth="1"/>
    <col min="11530" max="11530" width="5.7109375" style="4" customWidth="1"/>
    <col min="11531" max="11531" width="4.28515625" style="4" customWidth="1"/>
    <col min="11532" max="11532" width="6.140625" style="4" customWidth="1"/>
    <col min="11533" max="11533" width="4.140625" style="4" customWidth="1"/>
    <col min="11534" max="11534" width="14.85546875" style="4" customWidth="1"/>
    <col min="11535" max="11535" width="37.85546875" style="4" customWidth="1"/>
    <col min="11536" max="11536" width="25.42578125" style="4" customWidth="1"/>
    <col min="11537" max="11537" width="55.28515625" style="4" bestFit="1" customWidth="1"/>
    <col min="11538" max="11776" width="10.7109375" style="4"/>
    <col min="11777" max="11777" width="15.85546875" style="4" customWidth="1"/>
    <col min="11778" max="11778" width="60.7109375" style="4" customWidth="1"/>
    <col min="11779" max="11785" width="4.28515625" style="4" customWidth="1"/>
    <col min="11786" max="11786" width="5.7109375" style="4" customWidth="1"/>
    <col min="11787" max="11787" width="4.28515625" style="4" customWidth="1"/>
    <col min="11788" max="11788" width="6.140625" style="4" customWidth="1"/>
    <col min="11789" max="11789" width="4.140625" style="4" customWidth="1"/>
    <col min="11790" max="11790" width="14.85546875" style="4" customWidth="1"/>
    <col min="11791" max="11791" width="37.85546875" style="4" customWidth="1"/>
    <col min="11792" max="11792" width="25.42578125" style="4" customWidth="1"/>
    <col min="11793" max="11793" width="55.28515625" style="4" bestFit="1" customWidth="1"/>
    <col min="11794" max="12032" width="10.7109375" style="4"/>
    <col min="12033" max="12033" width="15.85546875" style="4" customWidth="1"/>
    <col min="12034" max="12034" width="60.7109375" style="4" customWidth="1"/>
    <col min="12035" max="12041" width="4.28515625" style="4" customWidth="1"/>
    <col min="12042" max="12042" width="5.7109375" style="4" customWidth="1"/>
    <col min="12043" max="12043" width="4.28515625" style="4" customWidth="1"/>
    <col min="12044" max="12044" width="6.140625" style="4" customWidth="1"/>
    <col min="12045" max="12045" width="4.140625" style="4" customWidth="1"/>
    <col min="12046" max="12046" width="14.85546875" style="4" customWidth="1"/>
    <col min="12047" max="12047" width="37.85546875" style="4" customWidth="1"/>
    <col min="12048" max="12048" width="25.42578125" style="4" customWidth="1"/>
    <col min="12049" max="12049" width="55.28515625" style="4" bestFit="1" customWidth="1"/>
    <col min="12050" max="12288" width="10.7109375" style="4"/>
    <col min="12289" max="12289" width="15.85546875" style="4" customWidth="1"/>
    <col min="12290" max="12290" width="60.7109375" style="4" customWidth="1"/>
    <col min="12291" max="12297" width="4.28515625" style="4" customWidth="1"/>
    <col min="12298" max="12298" width="5.7109375" style="4" customWidth="1"/>
    <col min="12299" max="12299" width="4.28515625" style="4" customWidth="1"/>
    <col min="12300" max="12300" width="6.140625" style="4" customWidth="1"/>
    <col min="12301" max="12301" width="4.140625" style="4" customWidth="1"/>
    <col min="12302" max="12302" width="14.85546875" style="4" customWidth="1"/>
    <col min="12303" max="12303" width="37.85546875" style="4" customWidth="1"/>
    <col min="12304" max="12304" width="25.42578125" style="4" customWidth="1"/>
    <col min="12305" max="12305" width="55.28515625" style="4" bestFit="1" customWidth="1"/>
    <col min="12306" max="12544" width="10.7109375" style="4"/>
    <col min="12545" max="12545" width="15.85546875" style="4" customWidth="1"/>
    <col min="12546" max="12546" width="60.7109375" style="4" customWidth="1"/>
    <col min="12547" max="12553" width="4.28515625" style="4" customWidth="1"/>
    <col min="12554" max="12554" width="5.7109375" style="4" customWidth="1"/>
    <col min="12555" max="12555" width="4.28515625" style="4" customWidth="1"/>
    <col min="12556" max="12556" width="6.140625" style="4" customWidth="1"/>
    <col min="12557" max="12557" width="4.140625" style="4" customWidth="1"/>
    <col min="12558" max="12558" width="14.85546875" style="4" customWidth="1"/>
    <col min="12559" max="12559" width="37.85546875" style="4" customWidth="1"/>
    <col min="12560" max="12560" width="25.42578125" style="4" customWidth="1"/>
    <col min="12561" max="12561" width="55.28515625" style="4" bestFit="1" customWidth="1"/>
    <col min="12562" max="12800" width="10.7109375" style="4"/>
    <col min="12801" max="12801" width="15.85546875" style="4" customWidth="1"/>
    <col min="12802" max="12802" width="60.7109375" style="4" customWidth="1"/>
    <col min="12803" max="12809" width="4.28515625" style="4" customWidth="1"/>
    <col min="12810" max="12810" width="5.7109375" style="4" customWidth="1"/>
    <col min="12811" max="12811" width="4.28515625" style="4" customWidth="1"/>
    <col min="12812" max="12812" width="6.140625" style="4" customWidth="1"/>
    <col min="12813" max="12813" width="4.140625" style="4" customWidth="1"/>
    <col min="12814" max="12814" width="14.85546875" style="4" customWidth="1"/>
    <col min="12815" max="12815" width="37.85546875" style="4" customWidth="1"/>
    <col min="12816" max="12816" width="25.42578125" style="4" customWidth="1"/>
    <col min="12817" max="12817" width="55.28515625" style="4" bestFit="1" customWidth="1"/>
    <col min="12818" max="13056" width="10.7109375" style="4"/>
    <col min="13057" max="13057" width="15.85546875" style="4" customWidth="1"/>
    <col min="13058" max="13058" width="60.7109375" style="4" customWidth="1"/>
    <col min="13059" max="13065" width="4.28515625" style="4" customWidth="1"/>
    <col min="13066" max="13066" width="5.7109375" style="4" customWidth="1"/>
    <col min="13067" max="13067" width="4.28515625" style="4" customWidth="1"/>
    <col min="13068" max="13068" width="6.140625" style="4" customWidth="1"/>
    <col min="13069" max="13069" width="4.140625" style="4" customWidth="1"/>
    <col min="13070" max="13070" width="14.85546875" style="4" customWidth="1"/>
    <col min="13071" max="13071" width="37.85546875" style="4" customWidth="1"/>
    <col min="13072" max="13072" width="25.42578125" style="4" customWidth="1"/>
    <col min="13073" max="13073" width="55.28515625" style="4" bestFit="1" customWidth="1"/>
    <col min="13074" max="13312" width="10.7109375" style="4"/>
    <col min="13313" max="13313" width="15.85546875" style="4" customWidth="1"/>
    <col min="13314" max="13314" width="60.7109375" style="4" customWidth="1"/>
    <col min="13315" max="13321" width="4.28515625" style="4" customWidth="1"/>
    <col min="13322" max="13322" width="5.7109375" style="4" customWidth="1"/>
    <col min="13323" max="13323" width="4.28515625" style="4" customWidth="1"/>
    <col min="13324" max="13324" width="6.140625" style="4" customWidth="1"/>
    <col min="13325" max="13325" width="4.140625" style="4" customWidth="1"/>
    <col min="13326" max="13326" width="14.85546875" style="4" customWidth="1"/>
    <col min="13327" max="13327" width="37.85546875" style="4" customWidth="1"/>
    <col min="13328" max="13328" width="25.42578125" style="4" customWidth="1"/>
    <col min="13329" max="13329" width="55.28515625" style="4" bestFit="1" customWidth="1"/>
    <col min="13330" max="13568" width="10.7109375" style="4"/>
    <col min="13569" max="13569" width="15.85546875" style="4" customWidth="1"/>
    <col min="13570" max="13570" width="60.7109375" style="4" customWidth="1"/>
    <col min="13571" max="13577" width="4.28515625" style="4" customWidth="1"/>
    <col min="13578" max="13578" width="5.7109375" style="4" customWidth="1"/>
    <col min="13579" max="13579" width="4.28515625" style="4" customWidth="1"/>
    <col min="13580" max="13580" width="6.140625" style="4" customWidth="1"/>
    <col min="13581" max="13581" width="4.140625" style="4" customWidth="1"/>
    <col min="13582" max="13582" width="14.85546875" style="4" customWidth="1"/>
    <col min="13583" max="13583" width="37.85546875" style="4" customWidth="1"/>
    <col min="13584" max="13584" width="25.42578125" style="4" customWidth="1"/>
    <col min="13585" max="13585" width="55.28515625" style="4" bestFit="1" customWidth="1"/>
    <col min="13586" max="13824" width="10.7109375" style="4"/>
    <col min="13825" max="13825" width="15.85546875" style="4" customWidth="1"/>
    <col min="13826" max="13826" width="60.7109375" style="4" customWidth="1"/>
    <col min="13827" max="13833" width="4.28515625" style="4" customWidth="1"/>
    <col min="13834" max="13834" width="5.7109375" style="4" customWidth="1"/>
    <col min="13835" max="13835" width="4.28515625" style="4" customWidth="1"/>
    <col min="13836" max="13836" width="6.140625" style="4" customWidth="1"/>
    <col min="13837" max="13837" width="4.140625" style="4" customWidth="1"/>
    <col min="13838" max="13838" width="14.85546875" style="4" customWidth="1"/>
    <col min="13839" max="13839" width="37.85546875" style="4" customWidth="1"/>
    <col min="13840" max="13840" width="25.42578125" style="4" customWidth="1"/>
    <col min="13841" max="13841" width="55.28515625" style="4" bestFit="1" customWidth="1"/>
    <col min="13842" max="14080" width="10.7109375" style="4"/>
    <col min="14081" max="14081" width="15.85546875" style="4" customWidth="1"/>
    <col min="14082" max="14082" width="60.7109375" style="4" customWidth="1"/>
    <col min="14083" max="14089" width="4.28515625" style="4" customWidth="1"/>
    <col min="14090" max="14090" width="5.7109375" style="4" customWidth="1"/>
    <col min="14091" max="14091" width="4.28515625" style="4" customWidth="1"/>
    <col min="14092" max="14092" width="6.140625" style="4" customWidth="1"/>
    <col min="14093" max="14093" width="4.140625" style="4" customWidth="1"/>
    <col min="14094" max="14094" width="14.85546875" style="4" customWidth="1"/>
    <col min="14095" max="14095" width="37.85546875" style="4" customWidth="1"/>
    <col min="14096" max="14096" width="25.42578125" style="4" customWidth="1"/>
    <col min="14097" max="14097" width="55.28515625" style="4" bestFit="1" customWidth="1"/>
    <col min="14098" max="14336" width="10.7109375" style="4"/>
    <col min="14337" max="14337" width="15.85546875" style="4" customWidth="1"/>
    <col min="14338" max="14338" width="60.7109375" style="4" customWidth="1"/>
    <col min="14339" max="14345" width="4.28515625" style="4" customWidth="1"/>
    <col min="14346" max="14346" width="5.7109375" style="4" customWidth="1"/>
    <col min="14347" max="14347" width="4.28515625" style="4" customWidth="1"/>
    <col min="14348" max="14348" width="6.140625" style="4" customWidth="1"/>
    <col min="14349" max="14349" width="4.140625" style="4" customWidth="1"/>
    <col min="14350" max="14350" width="14.85546875" style="4" customWidth="1"/>
    <col min="14351" max="14351" width="37.85546875" style="4" customWidth="1"/>
    <col min="14352" max="14352" width="25.42578125" style="4" customWidth="1"/>
    <col min="14353" max="14353" width="55.28515625" style="4" bestFit="1" customWidth="1"/>
    <col min="14354" max="14592" width="10.7109375" style="4"/>
    <col min="14593" max="14593" width="15.85546875" style="4" customWidth="1"/>
    <col min="14594" max="14594" width="60.7109375" style="4" customWidth="1"/>
    <col min="14595" max="14601" width="4.28515625" style="4" customWidth="1"/>
    <col min="14602" max="14602" width="5.7109375" style="4" customWidth="1"/>
    <col min="14603" max="14603" width="4.28515625" style="4" customWidth="1"/>
    <col min="14604" max="14604" width="6.140625" style="4" customWidth="1"/>
    <col min="14605" max="14605" width="4.140625" style="4" customWidth="1"/>
    <col min="14606" max="14606" width="14.85546875" style="4" customWidth="1"/>
    <col min="14607" max="14607" width="37.85546875" style="4" customWidth="1"/>
    <col min="14608" max="14608" width="25.42578125" style="4" customWidth="1"/>
    <col min="14609" max="14609" width="55.28515625" style="4" bestFit="1" customWidth="1"/>
    <col min="14610" max="14848" width="10.7109375" style="4"/>
    <col min="14849" max="14849" width="15.85546875" style="4" customWidth="1"/>
    <col min="14850" max="14850" width="60.7109375" style="4" customWidth="1"/>
    <col min="14851" max="14857" width="4.28515625" style="4" customWidth="1"/>
    <col min="14858" max="14858" width="5.7109375" style="4" customWidth="1"/>
    <col min="14859" max="14859" width="4.28515625" style="4" customWidth="1"/>
    <col min="14860" max="14860" width="6.140625" style="4" customWidth="1"/>
    <col min="14861" max="14861" width="4.140625" style="4" customWidth="1"/>
    <col min="14862" max="14862" width="14.85546875" style="4" customWidth="1"/>
    <col min="14863" max="14863" width="37.85546875" style="4" customWidth="1"/>
    <col min="14864" max="14864" width="25.42578125" style="4" customWidth="1"/>
    <col min="14865" max="14865" width="55.28515625" style="4" bestFit="1" customWidth="1"/>
    <col min="14866" max="15104" width="10.7109375" style="4"/>
    <col min="15105" max="15105" width="15.85546875" style="4" customWidth="1"/>
    <col min="15106" max="15106" width="60.7109375" style="4" customWidth="1"/>
    <col min="15107" max="15113" width="4.28515625" style="4" customWidth="1"/>
    <col min="15114" max="15114" width="5.7109375" style="4" customWidth="1"/>
    <col min="15115" max="15115" width="4.28515625" style="4" customWidth="1"/>
    <col min="15116" max="15116" width="6.140625" style="4" customWidth="1"/>
    <col min="15117" max="15117" width="4.140625" style="4" customWidth="1"/>
    <col min="15118" max="15118" width="14.85546875" style="4" customWidth="1"/>
    <col min="15119" max="15119" width="37.85546875" style="4" customWidth="1"/>
    <col min="15120" max="15120" width="25.42578125" style="4" customWidth="1"/>
    <col min="15121" max="15121" width="55.28515625" style="4" bestFit="1" customWidth="1"/>
    <col min="15122" max="15360" width="10.7109375" style="4"/>
    <col min="15361" max="15361" width="15.85546875" style="4" customWidth="1"/>
    <col min="15362" max="15362" width="60.7109375" style="4" customWidth="1"/>
    <col min="15363" max="15369" width="4.28515625" style="4" customWidth="1"/>
    <col min="15370" max="15370" width="5.7109375" style="4" customWidth="1"/>
    <col min="15371" max="15371" width="4.28515625" style="4" customWidth="1"/>
    <col min="15372" max="15372" width="6.140625" style="4" customWidth="1"/>
    <col min="15373" max="15373" width="4.140625" style="4" customWidth="1"/>
    <col min="15374" max="15374" width="14.85546875" style="4" customWidth="1"/>
    <col min="15375" max="15375" width="37.85546875" style="4" customWidth="1"/>
    <col min="15376" max="15376" width="25.42578125" style="4" customWidth="1"/>
    <col min="15377" max="15377" width="55.28515625" style="4" bestFit="1" customWidth="1"/>
    <col min="15378" max="15616" width="10.7109375" style="4"/>
    <col min="15617" max="15617" width="15.85546875" style="4" customWidth="1"/>
    <col min="15618" max="15618" width="60.7109375" style="4" customWidth="1"/>
    <col min="15619" max="15625" width="4.28515625" style="4" customWidth="1"/>
    <col min="15626" max="15626" width="5.7109375" style="4" customWidth="1"/>
    <col min="15627" max="15627" width="4.28515625" style="4" customWidth="1"/>
    <col min="15628" max="15628" width="6.140625" style="4" customWidth="1"/>
    <col min="15629" max="15629" width="4.140625" style="4" customWidth="1"/>
    <col min="15630" max="15630" width="14.85546875" style="4" customWidth="1"/>
    <col min="15631" max="15631" width="37.85546875" style="4" customWidth="1"/>
    <col min="15632" max="15632" width="25.42578125" style="4" customWidth="1"/>
    <col min="15633" max="15633" width="55.28515625" style="4" bestFit="1" customWidth="1"/>
    <col min="15634" max="15872" width="10.7109375" style="4"/>
    <col min="15873" max="15873" width="15.85546875" style="4" customWidth="1"/>
    <col min="15874" max="15874" width="60.7109375" style="4" customWidth="1"/>
    <col min="15875" max="15881" width="4.28515625" style="4" customWidth="1"/>
    <col min="15882" max="15882" width="5.7109375" style="4" customWidth="1"/>
    <col min="15883" max="15883" width="4.28515625" style="4" customWidth="1"/>
    <col min="15884" max="15884" width="6.140625" style="4" customWidth="1"/>
    <col min="15885" max="15885" width="4.140625" style="4" customWidth="1"/>
    <col min="15886" max="15886" width="14.85546875" style="4" customWidth="1"/>
    <col min="15887" max="15887" width="37.85546875" style="4" customWidth="1"/>
    <col min="15888" max="15888" width="25.42578125" style="4" customWidth="1"/>
    <col min="15889" max="15889" width="55.28515625" style="4" bestFit="1" customWidth="1"/>
    <col min="15890" max="16128" width="10.7109375" style="4"/>
    <col min="16129" max="16129" width="15.85546875" style="4" customWidth="1"/>
    <col min="16130" max="16130" width="60.7109375" style="4" customWidth="1"/>
    <col min="16131" max="16137" width="4.28515625" style="4" customWidth="1"/>
    <col min="16138" max="16138" width="5.7109375" style="4" customWidth="1"/>
    <col min="16139" max="16139" width="4.28515625" style="4" customWidth="1"/>
    <col min="16140" max="16140" width="6.140625" style="4" customWidth="1"/>
    <col min="16141" max="16141" width="4.140625" style="4" customWidth="1"/>
    <col min="16142" max="16142" width="14.85546875" style="4" customWidth="1"/>
    <col min="16143" max="16143" width="37.85546875" style="4" customWidth="1"/>
    <col min="16144" max="16144" width="25.42578125" style="4" customWidth="1"/>
    <col min="16145" max="16145" width="55.28515625" style="4" bestFit="1" customWidth="1"/>
    <col min="16146" max="16384" width="10.7109375" style="4"/>
  </cols>
  <sheetData>
    <row r="1" spans="1:17" ht="23.25" x14ac:dyDescent="0.2">
      <c r="A1" s="1" t="s">
        <v>569</v>
      </c>
      <c r="B1" s="1"/>
    </row>
    <row r="2" spans="1:17" ht="21.75" customHeight="1" x14ac:dyDescent="0.2">
      <c r="A2" s="5" t="s">
        <v>570</v>
      </c>
      <c r="B2" s="1"/>
    </row>
    <row r="3" spans="1:17" ht="23.25" x14ac:dyDescent="0.2">
      <c r="A3" s="246" t="s">
        <v>628</v>
      </c>
      <c r="B3" s="247"/>
    </row>
    <row r="4" spans="1:17" ht="21" customHeight="1" thickBot="1" x14ac:dyDescent="0.25">
      <c r="A4" s="9" t="s">
        <v>629</v>
      </c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8"/>
      <c r="O4" s="131"/>
    </row>
    <row r="5" spans="1:17" s="11" customFormat="1" ht="18" customHeight="1" thickTop="1" x14ac:dyDescent="0.25">
      <c r="A5" s="248" t="s">
        <v>573</v>
      </c>
      <c r="B5" s="250" t="s">
        <v>574</v>
      </c>
      <c r="C5" s="252" t="s">
        <v>575</v>
      </c>
      <c r="D5" s="253"/>
      <c r="E5" s="253"/>
      <c r="F5" s="253"/>
      <c r="G5" s="252" t="s">
        <v>576</v>
      </c>
      <c r="H5" s="253"/>
      <c r="I5" s="253"/>
      <c r="J5" s="253"/>
      <c r="K5" s="254" t="s">
        <v>577</v>
      </c>
      <c r="L5" s="314" t="s">
        <v>578</v>
      </c>
      <c r="M5" s="257" t="s">
        <v>579</v>
      </c>
      <c r="N5" s="257"/>
      <c r="O5" s="258"/>
      <c r="P5" s="256" t="s">
        <v>580</v>
      </c>
      <c r="Q5" s="262" t="s">
        <v>581</v>
      </c>
    </row>
    <row r="6" spans="1:17" s="11" customFormat="1" ht="18" customHeight="1" x14ac:dyDescent="0.2">
      <c r="A6" s="249"/>
      <c r="B6" s="251"/>
      <c r="C6" s="12">
        <v>1</v>
      </c>
      <c r="D6" s="13">
        <v>2</v>
      </c>
      <c r="E6" s="13">
        <v>3</v>
      </c>
      <c r="F6" s="13">
        <v>4</v>
      </c>
      <c r="G6" s="12" t="s">
        <v>582</v>
      </c>
      <c r="H6" s="13" t="s">
        <v>583</v>
      </c>
      <c r="I6" s="13" t="s">
        <v>584</v>
      </c>
      <c r="J6" s="13" t="s">
        <v>585</v>
      </c>
      <c r="K6" s="255"/>
      <c r="L6" s="315"/>
      <c r="M6" s="260"/>
      <c r="N6" s="260"/>
      <c r="O6" s="261"/>
      <c r="P6" s="259"/>
      <c r="Q6" s="263"/>
    </row>
    <row r="7" spans="1:17" s="17" customFormat="1" ht="12.75" customHeight="1" x14ac:dyDescent="0.25">
      <c r="A7" s="264" t="s">
        <v>347</v>
      </c>
      <c r="B7" s="265"/>
      <c r="C7" s="266"/>
      <c r="D7" s="267"/>
      <c r="E7" s="267"/>
      <c r="F7" s="267"/>
      <c r="G7" s="266"/>
      <c r="H7" s="267"/>
      <c r="I7" s="267"/>
      <c r="J7" s="267"/>
      <c r="K7" s="267"/>
      <c r="L7" s="268"/>
      <c r="M7" s="14"/>
      <c r="N7" s="266"/>
      <c r="O7" s="267"/>
      <c r="P7" s="267"/>
      <c r="Q7" s="122"/>
    </row>
    <row r="8" spans="1:17" s="17" customFormat="1" ht="12.75" customHeight="1" x14ac:dyDescent="0.2">
      <c r="A8" s="123" t="s">
        <v>348</v>
      </c>
      <c r="B8" s="18" t="s">
        <v>1</v>
      </c>
      <c r="C8" s="19" t="s">
        <v>586</v>
      </c>
      <c r="D8" s="20"/>
      <c r="E8" s="20"/>
      <c r="F8" s="21"/>
      <c r="G8" s="19">
        <v>2</v>
      </c>
      <c r="H8" s="20"/>
      <c r="I8" s="20"/>
      <c r="J8" s="22"/>
      <c r="K8" s="26">
        <v>3</v>
      </c>
      <c r="L8" s="23" t="s">
        <v>587</v>
      </c>
      <c r="M8" s="24" t="s">
        <v>588</v>
      </c>
      <c r="N8" s="18" t="s">
        <v>3</v>
      </c>
      <c r="O8" s="18" t="s">
        <v>5</v>
      </c>
      <c r="P8" s="18" t="s">
        <v>349</v>
      </c>
      <c r="Q8" s="123" t="s">
        <v>2</v>
      </c>
    </row>
    <row r="9" spans="1:17" s="17" customFormat="1" ht="12.75" customHeight="1" x14ac:dyDescent="0.2">
      <c r="A9" s="236" t="s">
        <v>3</v>
      </c>
      <c r="B9" s="220" t="s">
        <v>5</v>
      </c>
      <c r="C9" s="19" t="s">
        <v>586</v>
      </c>
      <c r="D9" s="20"/>
      <c r="E9" s="20"/>
      <c r="F9" s="21"/>
      <c r="G9" s="19"/>
      <c r="H9" s="20">
        <v>2</v>
      </c>
      <c r="I9" s="20"/>
      <c r="J9" s="22"/>
      <c r="K9" s="26">
        <v>4</v>
      </c>
      <c r="L9" s="23" t="s">
        <v>589</v>
      </c>
      <c r="M9" s="24" t="s">
        <v>588</v>
      </c>
      <c r="N9" s="123" t="s">
        <v>348</v>
      </c>
      <c r="O9" s="18" t="s">
        <v>1</v>
      </c>
      <c r="P9" s="18" t="s">
        <v>349</v>
      </c>
      <c r="Q9" s="123" t="s">
        <v>6</v>
      </c>
    </row>
    <row r="10" spans="1:17" s="17" customFormat="1" ht="12.75" customHeight="1" x14ac:dyDescent="0.2">
      <c r="A10" s="236" t="s">
        <v>350</v>
      </c>
      <c r="B10" s="220" t="s">
        <v>8</v>
      </c>
      <c r="C10" s="19" t="s">
        <v>586</v>
      </c>
      <c r="D10" s="20"/>
      <c r="E10" s="20"/>
      <c r="F10" s="21"/>
      <c r="G10" s="20">
        <v>1</v>
      </c>
      <c r="H10" s="20">
        <v>2</v>
      </c>
      <c r="I10" s="20"/>
      <c r="J10" s="22"/>
      <c r="K10" s="26">
        <v>6</v>
      </c>
      <c r="L10" s="23" t="s">
        <v>589</v>
      </c>
      <c r="M10" s="27"/>
      <c r="N10" s="124"/>
      <c r="O10" s="29"/>
      <c r="P10" s="18" t="s">
        <v>170</v>
      </c>
      <c r="Q10" s="123" t="s">
        <v>9</v>
      </c>
    </row>
    <row r="11" spans="1:17" s="17" customFormat="1" ht="12.75" customHeight="1" x14ac:dyDescent="0.25">
      <c r="A11" s="269" t="s">
        <v>590</v>
      </c>
      <c r="B11" s="270"/>
      <c r="C11" s="30">
        <f>SUMIF(C8:C10,"=x",$G8:$G10)+SUMIF(C8:C10,"=x",$H8:$H10)+SUMIF(C8:C10,"=x",$I8:$I10)</f>
        <v>7</v>
      </c>
      <c r="D11" s="31">
        <f>SUMIF(D8:D10,"=x",$G8:$G10)+SUMIF(D8:D10,"=x",$H8:$H10)+SUMIF(D8:D10,"=x",$I8:$I10)</f>
        <v>0</v>
      </c>
      <c r="E11" s="31">
        <f>SUMIF(E8:E10,"=x",$G8:$G10)+SUMIF(E8:E10,"=x",$H8:$H10)+SUMIF(E8:E10,"=x",$I8:$I10)</f>
        <v>0</v>
      </c>
      <c r="F11" s="32">
        <f>SUMIF(F8:F10,"=x",$G8:$G10)+SUMIF(F8:F10,"=x",$H8:$H10)+SUMIF(F8:F10,"=x",$I8:$I10)</f>
        <v>0</v>
      </c>
      <c r="G11" s="271">
        <f>SUM(C11:F11)</f>
        <v>7</v>
      </c>
      <c r="H11" s="272"/>
      <c r="I11" s="272"/>
      <c r="J11" s="272"/>
      <c r="K11" s="272"/>
      <c r="L11" s="273"/>
      <c r="M11" s="33"/>
      <c r="N11" s="274"/>
      <c r="O11" s="275"/>
      <c r="P11" s="275"/>
      <c r="Q11" s="125"/>
    </row>
    <row r="12" spans="1:17" s="17" customFormat="1" ht="12.75" customHeight="1" x14ac:dyDescent="0.25">
      <c r="A12" s="276" t="s">
        <v>591</v>
      </c>
      <c r="B12" s="277"/>
      <c r="C12" s="35">
        <f>SUMIF(C8:C10,"=x",$K8:$K10)</f>
        <v>13</v>
      </c>
      <c r="D12" s="36">
        <f>SUMIF(D8:D10,"=x",$K8:$K10)</f>
        <v>0</v>
      </c>
      <c r="E12" s="36">
        <f>SUMIF(E8:E10,"=x",$K8:$K10)</f>
        <v>0</v>
      </c>
      <c r="F12" s="37">
        <f>SUMIF(F8:F10,"=x",$K8:$K10)</f>
        <v>0</v>
      </c>
      <c r="G12" s="278">
        <f>SUM(C12:F12)</f>
        <v>13</v>
      </c>
      <c r="H12" s="279"/>
      <c r="I12" s="279"/>
      <c r="J12" s="279"/>
      <c r="K12" s="279"/>
      <c r="L12" s="280"/>
      <c r="M12" s="38"/>
      <c r="N12" s="274"/>
      <c r="O12" s="275"/>
      <c r="P12" s="275"/>
      <c r="Q12" s="125"/>
    </row>
    <row r="13" spans="1:17" s="17" customFormat="1" ht="12.75" customHeight="1" x14ac:dyDescent="0.25">
      <c r="A13" s="281" t="s">
        <v>592</v>
      </c>
      <c r="B13" s="282"/>
      <c r="C13" s="39">
        <f>COUNTIFS(C8:C10,"x",$L8:$L10,"K(5)")+COUNTIFS(C8:C10,"x",$L8:$L10,"AK")+COUNTIFS(C8:C10,"x",$L8:$L10,"BK")</f>
        <v>1</v>
      </c>
      <c r="D13" s="40">
        <f>COUNTIFS(D8:D10,"x",$L8:$L10,"K(5)")+COUNTIFS(D8:D10,"x",$L8:$L10,"AK")+COUNTIFS(D8:D10,"x",$L8:$L10,"BK")</f>
        <v>0</v>
      </c>
      <c r="E13" s="40">
        <f>COUNTIFS(E8:E10,"x",$L8:$L10,"K(5)")+COUNTIFS(E8:E10,"x",$L8:$L10,"AK")+COUNTIFS(E8:E10,"x",$L8:$L10,"BK")</f>
        <v>0</v>
      </c>
      <c r="F13" s="41">
        <f>COUNTIFS(F8:F10,"x",$L8:$L10,"K(5)")+COUNTIFS(F8:F10,"x",$L8:$L10,"AK")+COUNTIFS(F8:F10,"x",$L8:$L10,"BK")</f>
        <v>0</v>
      </c>
      <c r="G13" s="283">
        <f>SUM(C13:F13)</f>
        <v>1</v>
      </c>
      <c r="H13" s="284"/>
      <c r="I13" s="284"/>
      <c r="J13" s="284"/>
      <c r="K13" s="284"/>
      <c r="L13" s="285"/>
      <c r="M13" s="42"/>
      <c r="N13" s="274"/>
      <c r="O13" s="275"/>
      <c r="P13" s="275"/>
      <c r="Q13" s="125"/>
    </row>
    <row r="14" spans="1:17" s="17" customFormat="1" ht="12.75" customHeight="1" x14ac:dyDescent="0.25">
      <c r="A14" s="264" t="s">
        <v>351</v>
      </c>
      <c r="B14" s="265"/>
      <c r="C14" s="266"/>
      <c r="D14" s="267"/>
      <c r="E14" s="267"/>
      <c r="F14" s="267"/>
      <c r="G14" s="266"/>
      <c r="H14" s="267"/>
      <c r="I14" s="267"/>
      <c r="J14" s="267"/>
      <c r="K14" s="267"/>
      <c r="L14" s="268"/>
      <c r="M14" s="14"/>
      <c r="N14" s="266"/>
      <c r="O14" s="267"/>
      <c r="P14" s="267"/>
      <c r="Q14" s="122"/>
    </row>
    <row r="15" spans="1:17" s="17" customFormat="1" ht="12.75" customHeight="1" x14ac:dyDescent="0.2">
      <c r="A15" s="43" t="s">
        <v>10</v>
      </c>
      <c r="B15" s="44" t="s">
        <v>11</v>
      </c>
      <c r="C15" s="19" t="s">
        <v>586</v>
      </c>
      <c r="D15" s="20"/>
      <c r="E15" s="20"/>
      <c r="F15" s="21"/>
      <c r="G15" s="19">
        <v>1</v>
      </c>
      <c r="H15" s="20"/>
      <c r="I15" s="20"/>
      <c r="J15" s="21"/>
      <c r="K15" s="23">
        <v>1</v>
      </c>
      <c r="L15" s="23" t="s">
        <v>587</v>
      </c>
      <c r="M15" s="27"/>
      <c r="N15" s="28"/>
      <c r="O15" s="29"/>
      <c r="P15" s="25" t="s">
        <v>13</v>
      </c>
      <c r="Q15" s="123" t="s">
        <v>12</v>
      </c>
    </row>
    <row r="16" spans="1:17" s="17" customFormat="1" ht="12.75" customHeight="1" x14ac:dyDescent="0.2">
      <c r="A16" s="123" t="s">
        <v>14</v>
      </c>
      <c r="B16" s="45" t="s">
        <v>15</v>
      </c>
      <c r="C16" s="19" t="s">
        <v>586</v>
      </c>
      <c r="D16" s="20"/>
      <c r="E16" s="20"/>
      <c r="F16" s="21"/>
      <c r="G16" s="19"/>
      <c r="H16" s="20">
        <v>3</v>
      </c>
      <c r="I16" s="20"/>
      <c r="J16" s="21"/>
      <c r="K16" s="23">
        <v>6</v>
      </c>
      <c r="L16" s="23" t="s">
        <v>589</v>
      </c>
      <c r="M16" s="27"/>
      <c r="N16" s="124"/>
      <c r="O16" s="29"/>
      <c r="P16" s="25" t="s">
        <v>17</v>
      </c>
      <c r="Q16" s="123" t="s">
        <v>16</v>
      </c>
    </row>
    <row r="17" spans="1:17" s="17" customFormat="1" ht="12.75" customHeight="1" x14ac:dyDescent="0.2">
      <c r="A17" s="123" t="s">
        <v>352</v>
      </c>
      <c r="B17" s="45" t="s">
        <v>18</v>
      </c>
      <c r="C17" s="19" t="s">
        <v>586</v>
      </c>
      <c r="D17" s="20"/>
      <c r="E17" s="20"/>
      <c r="F17" s="21"/>
      <c r="G17" s="19">
        <v>2</v>
      </c>
      <c r="H17" s="20"/>
      <c r="I17" s="20"/>
      <c r="J17" s="21"/>
      <c r="K17" s="23">
        <v>3</v>
      </c>
      <c r="L17" s="23" t="s">
        <v>587</v>
      </c>
      <c r="M17" s="27"/>
      <c r="N17" s="124"/>
      <c r="O17" s="29"/>
      <c r="P17" s="25" t="s">
        <v>20</v>
      </c>
      <c r="Q17" s="123" t="s">
        <v>19</v>
      </c>
    </row>
    <row r="18" spans="1:17" s="17" customFormat="1" ht="12.75" customHeight="1" x14ac:dyDescent="0.2">
      <c r="A18" s="123" t="s">
        <v>353</v>
      </c>
      <c r="B18" s="45" t="s">
        <v>354</v>
      </c>
      <c r="C18" s="19"/>
      <c r="D18" s="20" t="s">
        <v>586</v>
      </c>
      <c r="E18" s="20"/>
      <c r="F18" s="21"/>
      <c r="G18" s="19">
        <v>2</v>
      </c>
      <c r="H18" s="20"/>
      <c r="I18" s="20"/>
      <c r="J18" s="21"/>
      <c r="K18" s="23">
        <v>3</v>
      </c>
      <c r="L18" s="23" t="s">
        <v>587</v>
      </c>
      <c r="M18" s="27"/>
      <c r="N18" s="124"/>
      <c r="O18" s="29"/>
      <c r="P18" s="25" t="s">
        <v>21</v>
      </c>
      <c r="Q18" s="123" t="s">
        <v>355</v>
      </c>
    </row>
    <row r="19" spans="1:17" s="17" customFormat="1" ht="12.75" customHeight="1" x14ac:dyDescent="0.2">
      <c r="A19" s="123" t="s">
        <v>356</v>
      </c>
      <c r="B19" s="46" t="s">
        <v>22</v>
      </c>
      <c r="C19" s="19"/>
      <c r="D19" s="20"/>
      <c r="E19" s="20" t="s">
        <v>586</v>
      </c>
      <c r="F19" s="21"/>
      <c r="G19" s="19">
        <v>2</v>
      </c>
      <c r="H19" s="20"/>
      <c r="I19" s="20"/>
      <c r="J19" s="21"/>
      <c r="K19" s="23">
        <v>3</v>
      </c>
      <c r="L19" s="23" t="s">
        <v>587</v>
      </c>
      <c r="M19" s="27"/>
      <c r="N19" s="124"/>
      <c r="O19" s="29"/>
      <c r="P19" s="25" t="s">
        <v>24</v>
      </c>
      <c r="Q19" s="123" t="s">
        <v>23</v>
      </c>
    </row>
    <row r="20" spans="1:17" s="17" customFormat="1" ht="12.75" customHeight="1" x14ac:dyDescent="0.2">
      <c r="A20" s="123" t="s">
        <v>357</v>
      </c>
      <c r="B20" s="46" t="s">
        <v>25</v>
      </c>
      <c r="C20" s="19"/>
      <c r="D20" s="20" t="s">
        <v>586</v>
      </c>
      <c r="E20" s="20"/>
      <c r="F20" s="21"/>
      <c r="G20" s="19"/>
      <c r="H20" s="20">
        <v>1</v>
      </c>
      <c r="I20" s="20"/>
      <c r="J20" s="21"/>
      <c r="K20" s="23">
        <v>4</v>
      </c>
      <c r="L20" s="23" t="s">
        <v>589</v>
      </c>
      <c r="M20" s="27"/>
      <c r="N20" s="124"/>
      <c r="O20" s="29"/>
      <c r="P20" s="25" t="s">
        <v>27</v>
      </c>
      <c r="Q20" s="123" t="s">
        <v>26</v>
      </c>
    </row>
    <row r="21" spans="1:17" s="17" customFormat="1" ht="12.75" customHeight="1" x14ac:dyDescent="0.25">
      <c r="A21" s="269" t="s">
        <v>590</v>
      </c>
      <c r="B21" s="270"/>
      <c r="C21" s="30">
        <f>SUMIF(C15:C20,"=x",$G15:$G20)+SUMIF(C15:C20,"=x",$H15:$H20)+SUMIF(C15:C20,"=x",$I15:$I20)</f>
        <v>6</v>
      </c>
      <c r="D21" s="31">
        <f>SUMIF(D15:D20,"=x",$G15:$G20)+SUMIF(D15:D20,"=x",$H15:$H20)+SUMIF(D15:D20,"=x",$I15:$I20)</f>
        <v>3</v>
      </c>
      <c r="E21" s="31">
        <f>SUMIF(E15:E20,"=x",$G15:$G20)+SUMIF(E15:E20,"=x",$H15:$H20)+SUMIF(E15:E20,"=x",$I15:$I20)</f>
        <v>2</v>
      </c>
      <c r="F21" s="31">
        <f>SUMIF(F15:F20,"=x",$G15:$G20)+SUMIF(F15:F20,"=x",$H15:$H20)+SUMIF(F15:F20,"=x",$I15:$I20)</f>
        <v>0</v>
      </c>
      <c r="G21" s="271">
        <f>SUM(C21:F21)</f>
        <v>11</v>
      </c>
      <c r="H21" s="272"/>
      <c r="I21" s="272"/>
      <c r="J21" s="272"/>
      <c r="K21" s="272"/>
      <c r="L21" s="273"/>
      <c r="M21" s="33"/>
      <c r="N21" s="274"/>
      <c r="O21" s="275"/>
      <c r="P21" s="275"/>
      <c r="Q21" s="125"/>
    </row>
    <row r="22" spans="1:17" s="17" customFormat="1" ht="12.75" customHeight="1" x14ac:dyDescent="0.25">
      <c r="A22" s="276" t="s">
        <v>591</v>
      </c>
      <c r="B22" s="277"/>
      <c r="C22" s="35">
        <f>SUMIF(C15:C20,"=x",$K15:$K20)</f>
        <v>10</v>
      </c>
      <c r="D22" s="36">
        <f>SUMIF(D15:D20,"=x",$K15:$K20)</f>
        <v>7</v>
      </c>
      <c r="E22" s="36">
        <f>SUMIF(E15:E20,"=x",$K15:$K20)</f>
        <v>3</v>
      </c>
      <c r="F22" s="36">
        <f>SUMIF(F15:F20,"=x",$K15:$K20)</f>
        <v>0</v>
      </c>
      <c r="G22" s="278">
        <f>SUM(C22:F22)</f>
        <v>20</v>
      </c>
      <c r="H22" s="279"/>
      <c r="I22" s="279"/>
      <c r="J22" s="279"/>
      <c r="K22" s="279"/>
      <c r="L22" s="280"/>
      <c r="M22" s="38"/>
      <c r="N22" s="274"/>
      <c r="O22" s="275"/>
      <c r="P22" s="275"/>
      <c r="Q22" s="125"/>
    </row>
    <row r="23" spans="1:17" s="17" customFormat="1" ht="12.75" customHeight="1" x14ac:dyDescent="0.25">
      <c r="A23" s="281" t="s">
        <v>592</v>
      </c>
      <c r="B23" s="282"/>
      <c r="C23" s="39">
        <f>COUNTIFS(C15:C20,"x",$L15:$L20,"K(5)")+COUNTIFS(C15:C20,"x",$L15:$L20,"AK")+COUNTIFS(C15:C20,"x",$L15:$L20,"BK")</f>
        <v>2</v>
      </c>
      <c r="D23" s="40">
        <f>COUNTIFS(D15:D20,"x",$L15:$L20,"K(5)")+COUNTIFS(D15:D20,"x",$L15:$L20,"AK")+COUNTIFS(D15:D20,"x",$L15:$L20,"BK")</f>
        <v>1</v>
      </c>
      <c r="E23" s="40">
        <f>COUNTIFS(E15:E20,"x",$L15:$L20,"K(5)")+COUNTIFS(E15:E20,"x",$L15:$L20,"AK")+COUNTIFS(E15:E20,"x",$L15:$L20,"BK")</f>
        <v>1</v>
      </c>
      <c r="F23" s="40">
        <f>COUNTIFS(F15:F20,"x",$L15:$L20,"K(5)")+COUNTIFS(F15:F20,"x",$L15:$L20,"AK")+COUNTIFS(F15:F20,"x",$L15:$L20,"BK")</f>
        <v>0</v>
      </c>
      <c r="G23" s="283">
        <f>SUM(C23:F23)</f>
        <v>4</v>
      </c>
      <c r="H23" s="284"/>
      <c r="I23" s="284"/>
      <c r="J23" s="284"/>
      <c r="K23" s="284"/>
      <c r="L23" s="285"/>
      <c r="M23" s="42"/>
      <c r="N23" s="274"/>
      <c r="O23" s="275"/>
      <c r="P23" s="275"/>
      <c r="Q23" s="125"/>
    </row>
    <row r="24" spans="1:17" s="17" customFormat="1" ht="12.75" customHeight="1" x14ac:dyDescent="0.25">
      <c r="A24" s="264" t="s">
        <v>630</v>
      </c>
      <c r="B24" s="265"/>
      <c r="C24" s="266"/>
      <c r="D24" s="267"/>
      <c r="E24" s="267"/>
      <c r="F24" s="267"/>
      <c r="G24" s="266"/>
      <c r="H24" s="267"/>
      <c r="I24" s="267"/>
      <c r="J24" s="267"/>
      <c r="K24" s="267"/>
      <c r="L24" s="268"/>
      <c r="M24" s="14"/>
      <c r="N24" s="266"/>
      <c r="O24" s="267"/>
      <c r="P24" s="268"/>
      <c r="Q24" s="122"/>
    </row>
    <row r="25" spans="1:17" s="17" customFormat="1" ht="12.75" customHeight="1" x14ac:dyDescent="0.25">
      <c r="A25" s="48" t="s">
        <v>631</v>
      </c>
      <c r="B25" s="177"/>
      <c r="C25" s="50"/>
      <c r="D25" s="14"/>
      <c r="E25" s="14"/>
      <c r="F25" s="14"/>
      <c r="G25" s="50"/>
      <c r="H25" s="14"/>
      <c r="I25" s="14"/>
      <c r="J25" s="14"/>
      <c r="K25" s="14"/>
      <c r="L25" s="51"/>
      <c r="M25" s="14"/>
      <c r="N25" s="15"/>
      <c r="O25" s="133"/>
      <c r="P25" s="54"/>
      <c r="Q25" s="122"/>
    </row>
    <row r="26" spans="1:17" s="17" customFormat="1" ht="12.75" customHeight="1" x14ac:dyDescent="0.2">
      <c r="A26" s="43" t="s">
        <v>261</v>
      </c>
      <c r="B26" s="68" t="s">
        <v>39</v>
      </c>
      <c r="C26" s="55"/>
      <c r="D26" s="56"/>
      <c r="E26" s="56" t="s">
        <v>586</v>
      </c>
      <c r="F26" s="56"/>
      <c r="G26" s="57"/>
      <c r="H26" s="58">
        <v>1</v>
      </c>
      <c r="I26" s="58"/>
      <c r="J26" s="59"/>
      <c r="K26" s="26">
        <v>4</v>
      </c>
      <c r="L26" s="23" t="s">
        <v>589</v>
      </c>
      <c r="M26" s="137" t="s">
        <v>7</v>
      </c>
      <c r="N26" s="126" t="s">
        <v>357</v>
      </c>
      <c r="O26" s="64" t="s">
        <v>25</v>
      </c>
      <c r="P26" s="123" t="s">
        <v>281</v>
      </c>
      <c r="Q26" s="123" t="s">
        <v>40</v>
      </c>
    </row>
    <row r="27" spans="1:17" s="17" customFormat="1" ht="12.75" customHeight="1" x14ac:dyDescent="0.25">
      <c r="A27" s="269" t="s">
        <v>590</v>
      </c>
      <c r="B27" s="321"/>
      <c r="C27" s="30">
        <f>SUMIF(C26:C26,"=x",$G26:$G26)+SUMIF(C26:C26,"=x",$H26:$H26)+SUMIF(C26:C26,"=x",$I26:$I26)</f>
        <v>0</v>
      </c>
      <c r="D27" s="31">
        <f>SUMIF(D26:D26,"=x",$G26:$G26)+SUMIF(D26:D26,"=x",$H26:$H26)+SUMIF(D26:D26,"=x",$I26:$I26)</f>
        <v>0</v>
      </c>
      <c r="E27" s="31">
        <f>SUMIF(E26:E26,"=x",$G26:$G26)+SUMIF(E26:E26,"=x",$H26:$H26)+SUMIF(E26:E26,"=x",$I26:$I26)</f>
        <v>1</v>
      </c>
      <c r="F27" s="31">
        <f>SUMIF(F26:F26,"=x",$G26:$G26)+SUMIF(F26:F26,"=x",$H26:$H26)+SUMIF(F26:F26,"=x",$I26:$I26)</f>
        <v>0</v>
      </c>
      <c r="G27" s="271">
        <f>SUM(C27:F27)</f>
        <v>1</v>
      </c>
      <c r="H27" s="272"/>
      <c r="I27" s="272"/>
      <c r="J27" s="272"/>
      <c r="K27" s="272"/>
      <c r="L27" s="273"/>
      <c r="M27" s="33"/>
      <c r="N27" s="274"/>
      <c r="O27" s="275"/>
      <c r="P27" s="275"/>
      <c r="Q27" s="125"/>
    </row>
    <row r="28" spans="1:17" s="17" customFormat="1" ht="12.75" customHeight="1" x14ac:dyDescent="0.25">
      <c r="A28" s="276" t="s">
        <v>591</v>
      </c>
      <c r="B28" s="277"/>
      <c r="C28" s="35">
        <f>SUMIF(C26:C26,"=x",$K26:$K26)</f>
        <v>0</v>
      </c>
      <c r="D28" s="36">
        <f>SUMIF(D26:D26,"=x",$K26:$K26)</f>
        <v>0</v>
      </c>
      <c r="E28" s="36">
        <f>SUMIF(E26:E26,"=x",$K26:$K26)</f>
        <v>4</v>
      </c>
      <c r="F28" s="36">
        <f>SUMIF(F26:F26,"=x",$K26:$K26)</f>
        <v>0</v>
      </c>
      <c r="G28" s="278">
        <f>SUM(C28:F28)</f>
        <v>4</v>
      </c>
      <c r="H28" s="279"/>
      <c r="I28" s="279"/>
      <c r="J28" s="279"/>
      <c r="K28" s="279"/>
      <c r="L28" s="280"/>
      <c r="M28" s="38"/>
      <c r="N28" s="274"/>
      <c r="O28" s="275"/>
      <c r="P28" s="275"/>
      <c r="Q28" s="125"/>
    </row>
    <row r="29" spans="1:17" s="17" customFormat="1" ht="12.75" customHeight="1" x14ac:dyDescent="0.25">
      <c r="A29" s="281" t="s">
        <v>592</v>
      </c>
      <c r="B29" s="282"/>
      <c r="C29" s="39">
        <f>COUNTIFS(C25:C26,"x",$L25:$L26,"K")+COUNTIFS(C25:C26,"x",$L25:$L26,"AK")+COUNTIFS(C25:C26,"x",$L25:$L26,"BK")</f>
        <v>0</v>
      </c>
      <c r="D29" s="40">
        <f>COUNTIFS(D25:D26,"x",$L25:$L26,"K")+COUNTIFS(D25:D26,"x",$L25:$L26,"AK")+COUNTIFS(D25:D26,"x",$L25:$L26,"BK")</f>
        <v>0</v>
      </c>
      <c r="E29" s="40">
        <f>COUNTIFS(E25:E26,"x",$L25:$L26,"K")+COUNTIFS(E25:E26,"x",$L25:$L26,"AK")+COUNTIFS(E25:E26,"x",$L25:$L26,"BK")</f>
        <v>0</v>
      </c>
      <c r="F29" s="40">
        <f>SUMPRODUCT(--(F$8:F$10="x"),--($L$8:$L$10="K"))</f>
        <v>0</v>
      </c>
      <c r="G29" s="283">
        <f>SUM(C29:F29)</f>
        <v>0</v>
      </c>
      <c r="H29" s="284"/>
      <c r="I29" s="284"/>
      <c r="J29" s="284"/>
      <c r="K29" s="284"/>
      <c r="L29" s="285"/>
      <c r="M29" s="42"/>
      <c r="N29" s="274"/>
      <c r="O29" s="275"/>
      <c r="P29" s="275"/>
      <c r="Q29" s="125"/>
    </row>
    <row r="30" spans="1:17" s="17" customFormat="1" ht="28.5" customHeight="1" x14ac:dyDescent="0.25">
      <c r="A30" s="48" t="s">
        <v>632</v>
      </c>
      <c r="B30" s="181"/>
      <c r="C30" s="291" t="s">
        <v>633</v>
      </c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139"/>
      <c r="Q30" s="122"/>
    </row>
    <row r="31" spans="1:17" s="17" customFormat="1" ht="12.75" customHeight="1" x14ac:dyDescent="0.2">
      <c r="A31" s="123" t="s">
        <v>495</v>
      </c>
      <c r="B31" s="224" t="s">
        <v>263</v>
      </c>
      <c r="C31" s="57" t="s">
        <v>618</v>
      </c>
      <c r="D31" s="58" t="s">
        <v>0</v>
      </c>
      <c r="E31" s="58"/>
      <c r="F31" s="127"/>
      <c r="G31" s="69">
        <v>2</v>
      </c>
      <c r="H31" s="58"/>
      <c r="I31" s="58"/>
      <c r="J31" s="59"/>
      <c r="K31" s="26">
        <v>3</v>
      </c>
      <c r="L31" s="23" t="s">
        <v>587</v>
      </c>
      <c r="M31" s="60"/>
      <c r="N31" s="128"/>
      <c r="O31" s="218"/>
      <c r="P31" s="128" t="s">
        <v>321</v>
      </c>
      <c r="Q31" s="123" t="s">
        <v>264</v>
      </c>
    </row>
    <row r="32" spans="1:17" s="17" customFormat="1" ht="12.75" customHeight="1" x14ac:dyDescent="0.2">
      <c r="A32" s="123" t="s">
        <v>496</v>
      </c>
      <c r="B32" s="224" t="s">
        <v>266</v>
      </c>
      <c r="C32" s="57" t="s">
        <v>0</v>
      </c>
      <c r="D32" s="58"/>
      <c r="E32" s="58"/>
      <c r="F32" s="127"/>
      <c r="G32" s="69">
        <v>2</v>
      </c>
      <c r="H32" s="58"/>
      <c r="I32" s="58"/>
      <c r="J32" s="59"/>
      <c r="K32" s="26">
        <v>3</v>
      </c>
      <c r="L32" s="23" t="s">
        <v>587</v>
      </c>
      <c r="M32" s="60"/>
      <c r="N32" s="128"/>
      <c r="O32" s="218"/>
      <c r="P32" s="128" t="s">
        <v>268</v>
      </c>
      <c r="Q32" s="123" t="s">
        <v>267</v>
      </c>
    </row>
    <row r="33" spans="1:17" s="17" customFormat="1" ht="12.75" customHeight="1" x14ac:dyDescent="0.2">
      <c r="A33" s="123" t="s">
        <v>497</v>
      </c>
      <c r="B33" s="224" t="s">
        <v>269</v>
      </c>
      <c r="C33" s="57" t="s">
        <v>0</v>
      </c>
      <c r="D33" s="58"/>
      <c r="E33" s="58"/>
      <c r="F33" s="127"/>
      <c r="G33" s="69">
        <v>2</v>
      </c>
      <c r="H33" s="58"/>
      <c r="I33" s="58"/>
      <c r="J33" s="59"/>
      <c r="K33" s="26">
        <v>3</v>
      </c>
      <c r="L33" s="23" t="s">
        <v>587</v>
      </c>
      <c r="M33" s="60"/>
      <c r="N33" s="128"/>
      <c r="O33" s="218"/>
      <c r="P33" s="128" t="s">
        <v>271</v>
      </c>
      <c r="Q33" s="123" t="s">
        <v>270</v>
      </c>
    </row>
    <row r="34" spans="1:17" s="17" customFormat="1" ht="12.75" customHeight="1" x14ac:dyDescent="0.2">
      <c r="A34" s="123" t="s">
        <v>272</v>
      </c>
      <c r="B34" s="77" t="s">
        <v>273</v>
      </c>
      <c r="C34" s="57"/>
      <c r="D34" s="58"/>
      <c r="E34" s="58" t="s">
        <v>0</v>
      </c>
      <c r="F34" s="127"/>
      <c r="G34" s="69"/>
      <c r="H34" s="58"/>
      <c r="I34" s="58">
        <v>3</v>
      </c>
      <c r="J34" s="59"/>
      <c r="K34" s="26">
        <v>6</v>
      </c>
      <c r="L34" s="23" t="s">
        <v>589</v>
      </c>
      <c r="M34" s="26" t="s">
        <v>597</v>
      </c>
      <c r="N34" s="170" t="s">
        <v>352</v>
      </c>
      <c r="O34" s="225" t="s">
        <v>18</v>
      </c>
      <c r="P34" s="128" t="s">
        <v>275</v>
      </c>
      <c r="Q34" s="123" t="s">
        <v>274</v>
      </c>
    </row>
    <row r="35" spans="1:17" s="17" customFormat="1" ht="12.75" customHeight="1" x14ac:dyDescent="0.2">
      <c r="A35" s="123" t="s">
        <v>498</v>
      </c>
      <c r="B35" s="224" t="s">
        <v>276</v>
      </c>
      <c r="C35" s="57"/>
      <c r="D35" s="58" t="s">
        <v>0</v>
      </c>
      <c r="E35" s="58"/>
      <c r="F35" s="127"/>
      <c r="G35" s="69">
        <v>2</v>
      </c>
      <c r="H35" s="58"/>
      <c r="I35" s="58"/>
      <c r="J35" s="59"/>
      <c r="K35" s="26">
        <v>3</v>
      </c>
      <c r="L35" s="23" t="s">
        <v>587</v>
      </c>
      <c r="M35" s="60"/>
      <c r="N35" s="128"/>
      <c r="O35" s="218"/>
      <c r="P35" s="128" t="s">
        <v>24</v>
      </c>
      <c r="Q35" s="123" t="s">
        <v>277</v>
      </c>
    </row>
    <row r="36" spans="1:17" s="17" customFormat="1" ht="12.75" customHeight="1" x14ac:dyDescent="0.2">
      <c r="A36" s="123" t="s">
        <v>278</v>
      </c>
      <c r="B36" s="224" t="s">
        <v>279</v>
      </c>
      <c r="C36" s="57"/>
      <c r="D36" s="58" t="s">
        <v>0</v>
      </c>
      <c r="E36" s="58"/>
      <c r="F36" s="127"/>
      <c r="G36" s="69"/>
      <c r="H36" s="58">
        <v>3</v>
      </c>
      <c r="I36" s="58"/>
      <c r="J36" s="59"/>
      <c r="K36" s="26">
        <v>6</v>
      </c>
      <c r="L36" s="23" t="s">
        <v>589</v>
      </c>
      <c r="M36" s="60"/>
      <c r="N36" s="128"/>
      <c r="O36" s="218"/>
      <c r="P36" s="128" t="s">
        <v>281</v>
      </c>
      <c r="Q36" s="123" t="s">
        <v>280</v>
      </c>
    </row>
    <row r="37" spans="1:17" s="17" customFormat="1" ht="12.75" customHeight="1" x14ac:dyDescent="0.2">
      <c r="A37" s="123" t="s">
        <v>282</v>
      </c>
      <c r="B37" s="224" t="s">
        <v>283</v>
      </c>
      <c r="C37" s="57"/>
      <c r="D37" s="58"/>
      <c r="E37" s="58" t="s">
        <v>0</v>
      </c>
      <c r="F37" s="127"/>
      <c r="G37" s="69"/>
      <c r="H37" s="58"/>
      <c r="I37" s="58">
        <v>3</v>
      </c>
      <c r="J37" s="59"/>
      <c r="K37" s="26">
        <v>6</v>
      </c>
      <c r="L37" s="23" t="s">
        <v>589</v>
      </c>
      <c r="M37" s="60"/>
      <c r="N37" s="128"/>
      <c r="O37" s="218"/>
      <c r="P37" s="128" t="s">
        <v>275</v>
      </c>
      <c r="Q37" s="123" t="s">
        <v>284</v>
      </c>
    </row>
    <row r="38" spans="1:17" ht="12.75" customHeight="1" x14ac:dyDescent="0.2">
      <c r="A38" s="78" t="s">
        <v>285</v>
      </c>
      <c r="B38" s="224" t="s">
        <v>286</v>
      </c>
      <c r="C38" s="12"/>
      <c r="D38" s="13"/>
      <c r="E38" s="58" t="s">
        <v>0</v>
      </c>
      <c r="F38" s="73"/>
      <c r="G38" s="72"/>
      <c r="H38" s="13">
        <v>2</v>
      </c>
      <c r="I38" s="13"/>
      <c r="J38" s="74"/>
      <c r="K38" s="80">
        <v>4</v>
      </c>
      <c r="L38" s="23" t="s">
        <v>589</v>
      </c>
      <c r="M38" s="26"/>
      <c r="N38" s="79"/>
      <c r="O38" s="218"/>
      <c r="P38" s="128" t="s">
        <v>265</v>
      </c>
      <c r="Q38" s="79" t="s">
        <v>287</v>
      </c>
    </row>
    <row r="39" spans="1:17" ht="12.75" customHeight="1" x14ac:dyDescent="0.2">
      <c r="A39" s="78" t="s">
        <v>499</v>
      </c>
      <c r="B39" s="224" t="s">
        <v>288</v>
      </c>
      <c r="C39" s="12"/>
      <c r="D39" s="58" t="s">
        <v>0</v>
      </c>
      <c r="E39" s="13"/>
      <c r="F39" s="73"/>
      <c r="G39" s="72">
        <v>2</v>
      </c>
      <c r="H39" s="13"/>
      <c r="I39" s="13"/>
      <c r="J39" s="74"/>
      <c r="K39" s="80">
        <v>3</v>
      </c>
      <c r="L39" s="23" t="s">
        <v>587</v>
      </c>
      <c r="M39" s="145"/>
      <c r="N39" s="78"/>
      <c r="O39" s="218"/>
      <c r="P39" s="128" t="s">
        <v>506</v>
      </c>
      <c r="Q39" s="79" t="s">
        <v>289</v>
      </c>
    </row>
    <row r="40" spans="1:17" ht="12.75" customHeight="1" x14ac:dyDescent="0.2">
      <c r="A40" s="78" t="s">
        <v>290</v>
      </c>
      <c r="B40" s="224" t="s">
        <v>291</v>
      </c>
      <c r="C40" s="12"/>
      <c r="D40" s="58" t="s">
        <v>0</v>
      </c>
      <c r="E40" s="13"/>
      <c r="F40" s="73"/>
      <c r="G40" s="72"/>
      <c r="H40" s="13">
        <v>1</v>
      </c>
      <c r="I40" s="13"/>
      <c r="J40" s="74"/>
      <c r="K40" s="80">
        <v>2</v>
      </c>
      <c r="L40" s="23" t="s">
        <v>589</v>
      </c>
      <c r="M40" s="60"/>
      <c r="N40" s="78"/>
      <c r="O40" s="218"/>
      <c r="P40" s="128" t="s">
        <v>506</v>
      </c>
      <c r="Q40" s="79" t="s">
        <v>292</v>
      </c>
    </row>
    <row r="41" spans="1:17" ht="12.75" customHeight="1" x14ac:dyDescent="0.2">
      <c r="A41" s="78" t="s">
        <v>500</v>
      </c>
      <c r="B41" s="224" t="s">
        <v>293</v>
      </c>
      <c r="C41" s="57" t="s">
        <v>0</v>
      </c>
      <c r="D41" s="13"/>
      <c r="E41" s="13"/>
      <c r="F41" s="73"/>
      <c r="G41" s="72">
        <v>2</v>
      </c>
      <c r="H41" s="13"/>
      <c r="I41" s="13"/>
      <c r="J41" s="74"/>
      <c r="K41" s="80">
        <v>3</v>
      </c>
      <c r="L41" s="23" t="s">
        <v>587</v>
      </c>
      <c r="M41" s="80"/>
      <c r="N41" s="79"/>
      <c r="O41" s="218"/>
      <c r="P41" s="128" t="s">
        <v>295</v>
      </c>
      <c r="Q41" s="79" t="s">
        <v>294</v>
      </c>
    </row>
    <row r="42" spans="1:17" ht="12.75" customHeight="1" x14ac:dyDescent="0.2">
      <c r="A42" s="78" t="s">
        <v>501</v>
      </c>
      <c r="B42" s="224" t="s">
        <v>296</v>
      </c>
      <c r="C42" s="57" t="s">
        <v>0</v>
      </c>
      <c r="D42" s="13"/>
      <c r="E42" s="13"/>
      <c r="F42" s="73"/>
      <c r="G42" s="72">
        <v>2</v>
      </c>
      <c r="H42" s="13"/>
      <c r="I42" s="13"/>
      <c r="J42" s="74"/>
      <c r="K42" s="80">
        <v>3</v>
      </c>
      <c r="L42" s="23" t="s">
        <v>587</v>
      </c>
      <c r="M42" s="80"/>
      <c r="N42" s="79"/>
      <c r="O42" s="218"/>
      <c r="P42" s="128" t="s">
        <v>298</v>
      </c>
      <c r="Q42" s="79" t="s">
        <v>297</v>
      </c>
    </row>
    <row r="43" spans="1:17" ht="12.75" customHeight="1" x14ac:dyDescent="0.2">
      <c r="A43" s="78" t="s">
        <v>502</v>
      </c>
      <c r="B43" s="226" t="s">
        <v>299</v>
      </c>
      <c r="C43" s="12"/>
      <c r="D43" s="58" t="s">
        <v>0</v>
      </c>
      <c r="E43" s="13"/>
      <c r="F43" s="73"/>
      <c r="G43" s="72"/>
      <c r="H43" s="13">
        <v>2</v>
      </c>
      <c r="I43" s="13"/>
      <c r="J43" s="74"/>
      <c r="K43" s="80">
        <v>4</v>
      </c>
      <c r="L43" s="23" t="s">
        <v>589</v>
      </c>
      <c r="M43" s="60" t="s">
        <v>597</v>
      </c>
      <c r="N43" s="211" t="s">
        <v>501</v>
      </c>
      <c r="O43" s="227" t="s">
        <v>296</v>
      </c>
      <c r="P43" s="128" t="s">
        <v>298</v>
      </c>
      <c r="Q43" s="79" t="s">
        <v>300</v>
      </c>
    </row>
    <row r="44" spans="1:17" ht="12.75" customHeight="1" x14ac:dyDescent="0.2">
      <c r="A44" s="78" t="s">
        <v>503</v>
      </c>
      <c r="B44" s="224" t="s">
        <v>301</v>
      </c>
      <c r="C44" s="12"/>
      <c r="D44" s="13"/>
      <c r="E44" s="13"/>
      <c r="F44" s="127" t="s">
        <v>0</v>
      </c>
      <c r="G44" s="72">
        <v>2</v>
      </c>
      <c r="H44" s="13"/>
      <c r="I44" s="13"/>
      <c r="J44" s="74"/>
      <c r="K44" s="80">
        <v>3</v>
      </c>
      <c r="L44" s="23" t="s">
        <v>587</v>
      </c>
      <c r="M44" s="80"/>
      <c r="N44" s="79"/>
      <c r="O44" s="218"/>
      <c r="P44" s="128" t="s">
        <v>268</v>
      </c>
      <c r="Q44" s="79" t="s">
        <v>302</v>
      </c>
    </row>
    <row r="45" spans="1:17" ht="12.75" customHeight="1" x14ac:dyDescent="0.2">
      <c r="A45" s="78" t="s">
        <v>504</v>
      </c>
      <c r="B45" s="228" t="s">
        <v>303</v>
      </c>
      <c r="C45" s="12"/>
      <c r="D45" s="58" t="s">
        <v>0</v>
      </c>
      <c r="E45" s="13"/>
      <c r="F45" s="73"/>
      <c r="G45" s="72">
        <v>2</v>
      </c>
      <c r="H45" s="13"/>
      <c r="I45" s="13"/>
      <c r="J45" s="74"/>
      <c r="K45" s="80">
        <v>3</v>
      </c>
      <c r="L45" s="23" t="s">
        <v>587</v>
      </c>
      <c r="M45" s="80"/>
      <c r="N45" s="79"/>
      <c r="O45" s="218"/>
      <c r="P45" s="128" t="s">
        <v>305</v>
      </c>
      <c r="Q45" s="79" t="s">
        <v>304</v>
      </c>
    </row>
    <row r="46" spans="1:17" ht="12.75" customHeight="1" x14ac:dyDescent="0.2">
      <c r="A46" s="78" t="s">
        <v>505</v>
      </c>
      <c r="B46" s="226" t="s">
        <v>306</v>
      </c>
      <c r="C46" s="57" t="s">
        <v>0</v>
      </c>
      <c r="D46" s="13"/>
      <c r="E46" s="13"/>
      <c r="F46" s="73"/>
      <c r="G46" s="72">
        <v>2</v>
      </c>
      <c r="H46" s="13"/>
      <c r="I46" s="13"/>
      <c r="J46" s="74"/>
      <c r="K46" s="80">
        <v>3</v>
      </c>
      <c r="L46" s="23" t="s">
        <v>587</v>
      </c>
      <c r="M46" s="80"/>
      <c r="N46" s="79"/>
      <c r="O46" s="218"/>
      <c r="P46" s="128" t="s">
        <v>308</v>
      </c>
      <c r="Q46" s="79" t="s">
        <v>307</v>
      </c>
    </row>
    <row r="47" spans="1:17" ht="12.75" customHeight="1" x14ac:dyDescent="0.2">
      <c r="A47" s="17" t="s">
        <v>507</v>
      </c>
      <c r="B47" s="205" t="s">
        <v>508</v>
      </c>
      <c r="C47" s="12"/>
      <c r="D47" s="13"/>
      <c r="E47" s="58" t="s">
        <v>0</v>
      </c>
      <c r="F47" s="73"/>
      <c r="G47" s="72">
        <v>1</v>
      </c>
      <c r="H47" s="13">
        <v>2</v>
      </c>
      <c r="I47" s="13"/>
      <c r="J47" s="74"/>
      <c r="K47" s="80">
        <v>5</v>
      </c>
      <c r="L47" s="23" t="s">
        <v>589</v>
      </c>
      <c r="M47" s="60"/>
      <c r="N47" s="78"/>
      <c r="O47" s="71"/>
      <c r="P47" s="123" t="s">
        <v>510</v>
      </c>
      <c r="Q47" s="123" t="s">
        <v>509</v>
      </c>
    </row>
    <row r="48" spans="1:17" ht="12.75" customHeight="1" x14ac:dyDescent="0.2">
      <c r="A48" s="78" t="s">
        <v>511</v>
      </c>
      <c r="B48" s="224" t="s">
        <v>309</v>
      </c>
      <c r="C48" s="12"/>
      <c r="D48" s="13"/>
      <c r="E48" s="13"/>
      <c r="F48" s="127" t="s">
        <v>0</v>
      </c>
      <c r="G48" s="72"/>
      <c r="H48" s="13"/>
      <c r="I48" s="13">
        <v>2</v>
      </c>
      <c r="J48" s="74"/>
      <c r="K48" s="80">
        <v>4</v>
      </c>
      <c r="L48" s="23" t="s">
        <v>589</v>
      </c>
      <c r="M48" s="229" t="s">
        <v>7</v>
      </c>
      <c r="N48" s="230" t="s">
        <v>527</v>
      </c>
      <c r="O48" s="231" t="s">
        <v>341</v>
      </c>
      <c r="P48" s="123" t="s">
        <v>311</v>
      </c>
      <c r="Q48" s="79" t="s">
        <v>310</v>
      </c>
    </row>
    <row r="49" spans="1:17" ht="12.75" customHeight="1" x14ac:dyDescent="0.2">
      <c r="A49" s="78" t="s">
        <v>512</v>
      </c>
      <c r="B49" s="226" t="s">
        <v>312</v>
      </c>
      <c r="C49" s="57" t="s">
        <v>0</v>
      </c>
      <c r="D49" s="13"/>
      <c r="E49" s="13"/>
      <c r="F49" s="73"/>
      <c r="G49" s="72">
        <v>2</v>
      </c>
      <c r="H49" s="13"/>
      <c r="I49" s="13"/>
      <c r="J49" s="74"/>
      <c r="K49" s="80">
        <v>3</v>
      </c>
      <c r="L49" s="23" t="s">
        <v>587</v>
      </c>
      <c r="M49" s="80"/>
      <c r="N49" s="79"/>
      <c r="O49" s="135"/>
      <c r="P49" s="123" t="s">
        <v>265</v>
      </c>
      <c r="Q49" s="79" t="s">
        <v>313</v>
      </c>
    </row>
    <row r="50" spans="1:17" ht="12.75" customHeight="1" x14ac:dyDescent="0.2">
      <c r="A50" s="78" t="s">
        <v>513</v>
      </c>
      <c r="B50" s="226" t="s">
        <v>314</v>
      </c>
      <c r="C50" s="57" t="s">
        <v>0</v>
      </c>
      <c r="D50" s="13"/>
      <c r="E50" s="13"/>
      <c r="F50" s="73"/>
      <c r="G50" s="72">
        <v>2</v>
      </c>
      <c r="H50" s="13"/>
      <c r="I50" s="13"/>
      <c r="J50" s="74"/>
      <c r="K50" s="80">
        <v>3</v>
      </c>
      <c r="L50" s="23" t="s">
        <v>587</v>
      </c>
      <c r="M50" s="80"/>
      <c r="N50" s="79"/>
      <c r="O50" s="135"/>
      <c r="P50" s="123" t="s">
        <v>316</v>
      </c>
      <c r="Q50" s="79" t="s">
        <v>315</v>
      </c>
    </row>
    <row r="51" spans="1:17" ht="12.75" customHeight="1" x14ac:dyDescent="0.2">
      <c r="A51" s="78" t="s">
        <v>514</v>
      </c>
      <c r="B51" s="226" t="s">
        <v>317</v>
      </c>
      <c r="C51" s="12"/>
      <c r="D51" s="58" t="s">
        <v>0</v>
      </c>
      <c r="E51" s="13"/>
      <c r="F51" s="73"/>
      <c r="G51" s="72">
        <v>2</v>
      </c>
      <c r="H51" s="13"/>
      <c r="I51" s="13"/>
      <c r="J51" s="74"/>
      <c r="K51" s="80">
        <v>3</v>
      </c>
      <c r="L51" s="23" t="s">
        <v>587</v>
      </c>
      <c r="M51" s="80"/>
      <c r="N51" s="79"/>
      <c r="O51" s="135"/>
      <c r="P51" s="123" t="s">
        <v>316</v>
      </c>
      <c r="Q51" s="79" t="s">
        <v>318</v>
      </c>
    </row>
    <row r="52" spans="1:17" ht="12.75" customHeight="1" x14ac:dyDescent="0.2">
      <c r="A52" s="78" t="s">
        <v>515</v>
      </c>
      <c r="B52" s="224" t="s">
        <v>319</v>
      </c>
      <c r="C52" s="12"/>
      <c r="D52" s="13"/>
      <c r="E52" s="13"/>
      <c r="F52" s="127" t="s">
        <v>0</v>
      </c>
      <c r="G52" s="72">
        <v>2</v>
      </c>
      <c r="H52" s="13"/>
      <c r="I52" s="13"/>
      <c r="J52" s="74"/>
      <c r="K52" s="80">
        <v>3</v>
      </c>
      <c r="L52" s="23" t="s">
        <v>587</v>
      </c>
      <c r="M52" s="80"/>
      <c r="N52" s="79"/>
      <c r="O52" s="135"/>
      <c r="P52" s="123" t="s">
        <v>281</v>
      </c>
      <c r="Q52" s="79" t="s">
        <v>320</v>
      </c>
    </row>
    <row r="53" spans="1:17" ht="12.75" customHeight="1" x14ac:dyDescent="0.2">
      <c r="A53" s="78" t="s">
        <v>322</v>
      </c>
      <c r="B53" s="224" t="s">
        <v>323</v>
      </c>
      <c r="C53" s="12"/>
      <c r="D53" s="13"/>
      <c r="E53" s="58" t="s">
        <v>0</v>
      </c>
      <c r="F53" s="73"/>
      <c r="G53" s="72"/>
      <c r="H53" s="13">
        <v>2</v>
      </c>
      <c r="I53" s="13"/>
      <c r="J53" s="74"/>
      <c r="K53" s="80">
        <v>4</v>
      </c>
      <c r="L53" s="23" t="s">
        <v>589</v>
      </c>
      <c r="M53" s="26"/>
      <c r="N53" s="79"/>
      <c r="O53" s="135"/>
      <c r="P53" s="123" t="s">
        <v>265</v>
      </c>
      <c r="Q53" s="79" t="s">
        <v>324</v>
      </c>
    </row>
    <row r="54" spans="1:17" ht="12.75" customHeight="1" x14ac:dyDescent="0.2">
      <c r="A54" s="78" t="s">
        <v>516</v>
      </c>
      <c r="B54" s="224" t="s">
        <v>325</v>
      </c>
      <c r="C54" s="12"/>
      <c r="D54" s="58" t="s">
        <v>0</v>
      </c>
      <c r="E54" s="13"/>
      <c r="F54" s="73"/>
      <c r="G54" s="72">
        <v>2</v>
      </c>
      <c r="H54" s="13"/>
      <c r="I54" s="13"/>
      <c r="J54" s="74"/>
      <c r="K54" s="80">
        <v>3</v>
      </c>
      <c r="L54" s="23" t="s">
        <v>587</v>
      </c>
      <c r="M54" s="80"/>
      <c r="N54" s="79"/>
      <c r="O54" s="135"/>
      <c r="P54" s="123" t="s">
        <v>518</v>
      </c>
      <c r="Q54" s="79" t="s">
        <v>326</v>
      </c>
    </row>
    <row r="55" spans="1:17" ht="12.75" customHeight="1" x14ac:dyDescent="0.2">
      <c r="A55" s="78" t="s">
        <v>517</v>
      </c>
      <c r="B55" s="224" t="s">
        <v>327</v>
      </c>
      <c r="C55" s="12"/>
      <c r="D55" s="58" t="s">
        <v>0</v>
      </c>
      <c r="E55" s="13"/>
      <c r="F55" s="127" t="s">
        <v>0</v>
      </c>
      <c r="G55" s="72">
        <v>2</v>
      </c>
      <c r="H55" s="13"/>
      <c r="I55" s="13"/>
      <c r="J55" s="74"/>
      <c r="K55" s="80">
        <v>3</v>
      </c>
      <c r="L55" s="23" t="s">
        <v>587</v>
      </c>
      <c r="M55" s="80"/>
      <c r="N55" s="79"/>
      <c r="O55" s="135"/>
      <c r="P55" s="123" t="s">
        <v>24</v>
      </c>
      <c r="Q55" s="79" t="s">
        <v>328</v>
      </c>
    </row>
    <row r="56" spans="1:17" ht="12.75" customHeight="1" x14ac:dyDescent="0.2">
      <c r="A56" s="78" t="s">
        <v>329</v>
      </c>
      <c r="B56" s="224" t="s">
        <v>330</v>
      </c>
      <c r="C56" s="12"/>
      <c r="D56" s="58" t="s">
        <v>0</v>
      </c>
      <c r="E56" s="13"/>
      <c r="F56" s="73"/>
      <c r="G56" s="72"/>
      <c r="H56" s="13">
        <v>3</v>
      </c>
      <c r="I56" s="13"/>
      <c r="J56" s="74"/>
      <c r="K56" s="80">
        <v>6</v>
      </c>
      <c r="L56" s="23" t="s">
        <v>589</v>
      </c>
      <c r="M56" s="26"/>
      <c r="N56" s="79"/>
      <c r="O56" s="135"/>
      <c r="P56" s="123" t="s">
        <v>321</v>
      </c>
      <c r="Q56" s="79" t="s">
        <v>331</v>
      </c>
    </row>
    <row r="57" spans="1:17" ht="12.75" customHeight="1" x14ac:dyDescent="0.2">
      <c r="A57" s="78" t="s">
        <v>332</v>
      </c>
      <c r="B57" s="224" t="s">
        <v>333</v>
      </c>
      <c r="C57" s="12"/>
      <c r="D57" s="58" t="s">
        <v>0</v>
      </c>
      <c r="E57" s="13"/>
      <c r="F57" s="73"/>
      <c r="G57" s="72"/>
      <c r="H57" s="13">
        <v>3</v>
      </c>
      <c r="I57" s="13"/>
      <c r="J57" s="74"/>
      <c r="K57" s="80">
        <v>6</v>
      </c>
      <c r="L57" s="23" t="s">
        <v>589</v>
      </c>
      <c r="M57" s="26"/>
      <c r="N57" s="79"/>
      <c r="O57" s="135"/>
      <c r="P57" s="123" t="s">
        <v>262</v>
      </c>
      <c r="Q57" s="79" t="s">
        <v>334</v>
      </c>
    </row>
    <row r="58" spans="1:17" ht="12.75" customHeight="1" x14ac:dyDescent="0.2">
      <c r="A58" s="78" t="s">
        <v>519</v>
      </c>
      <c r="B58" s="77" t="s">
        <v>335</v>
      </c>
      <c r="C58" s="12"/>
      <c r="D58" s="13"/>
      <c r="E58" s="58" t="s">
        <v>0</v>
      </c>
      <c r="F58" s="73"/>
      <c r="G58" s="72">
        <v>2</v>
      </c>
      <c r="H58" s="13"/>
      <c r="I58" s="13"/>
      <c r="J58" s="74"/>
      <c r="K58" s="80">
        <v>3</v>
      </c>
      <c r="L58" s="23" t="s">
        <v>587</v>
      </c>
      <c r="M58" s="80"/>
      <c r="N58" s="79"/>
      <c r="O58" s="135"/>
      <c r="P58" s="123" t="s">
        <v>308</v>
      </c>
      <c r="Q58" s="79" t="s">
        <v>336</v>
      </c>
    </row>
    <row r="59" spans="1:17" ht="12.75" customHeight="1" x14ac:dyDescent="0.2">
      <c r="A59" s="78" t="s">
        <v>520</v>
      </c>
      <c r="B59" s="226" t="s">
        <v>337</v>
      </c>
      <c r="C59" s="12"/>
      <c r="D59" s="13"/>
      <c r="E59" s="58" t="s">
        <v>0</v>
      </c>
      <c r="F59" s="73"/>
      <c r="G59" s="72">
        <v>2</v>
      </c>
      <c r="H59" s="13"/>
      <c r="I59" s="13"/>
      <c r="J59" s="74"/>
      <c r="K59" s="80">
        <v>3</v>
      </c>
      <c r="L59" s="23" t="s">
        <v>587</v>
      </c>
      <c r="M59" s="80"/>
      <c r="N59" s="79"/>
      <c r="O59" s="135"/>
      <c r="P59" s="123" t="s">
        <v>268</v>
      </c>
      <c r="Q59" s="79" t="s">
        <v>338</v>
      </c>
    </row>
    <row r="60" spans="1:17" ht="12.75" customHeight="1" x14ac:dyDescent="0.2">
      <c r="A60" s="78" t="s">
        <v>521</v>
      </c>
      <c r="B60" s="224" t="s">
        <v>339</v>
      </c>
      <c r="C60" s="12"/>
      <c r="D60" s="58" t="s">
        <v>0</v>
      </c>
      <c r="E60" s="13"/>
      <c r="F60" s="73"/>
      <c r="G60" s="72">
        <v>2</v>
      </c>
      <c r="H60" s="13"/>
      <c r="I60" s="13"/>
      <c r="J60" s="74"/>
      <c r="K60" s="80">
        <v>3</v>
      </c>
      <c r="L60" s="23" t="s">
        <v>587</v>
      </c>
      <c r="M60" s="80"/>
      <c r="N60" s="79"/>
      <c r="O60" s="135"/>
      <c r="P60" s="123" t="s">
        <v>222</v>
      </c>
      <c r="Q60" s="79" t="s">
        <v>340</v>
      </c>
    </row>
    <row r="61" spans="1:17" ht="12.75" customHeight="1" x14ac:dyDescent="0.2">
      <c r="A61" s="45" t="s">
        <v>522</v>
      </c>
      <c r="B61" s="205" t="s">
        <v>524</v>
      </c>
      <c r="C61" s="57" t="s">
        <v>0</v>
      </c>
      <c r="D61" s="13"/>
      <c r="E61" s="13"/>
      <c r="F61" s="73"/>
      <c r="G61" s="72"/>
      <c r="H61" s="13">
        <v>2</v>
      </c>
      <c r="I61" s="13"/>
      <c r="J61" s="74"/>
      <c r="K61" s="80">
        <v>4</v>
      </c>
      <c r="L61" s="23" t="s">
        <v>589</v>
      </c>
      <c r="M61" s="80"/>
      <c r="N61" s="79"/>
      <c r="O61" s="135"/>
      <c r="P61" s="123" t="s">
        <v>518</v>
      </c>
      <c r="Q61" s="123" t="s">
        <v>635</v>
      </c>
    </row>
    <row r="62" spans="1:17" ht="12.75" customHeight="1" x14ac:dyDescent="0.2">
      <c r="A62" s="45" t="s">
        <v>523</v>
      </c>
      <c r="B62" s="205" t="s">
        <v>525</v>
      </c>
      <c r="C62" s="12"/>
      <c r="D62" s="58" t="s">
        <v>0</v>
      </c>
      <c r="E62" s="13"/>
      <c r="F62" s="73"/>
      <c r="G62" s="72">
        <v>2</v>
      </c>
      <c r="H62" s="13"/>
      <c r="I62" s="13"/>
      <c r="J62" s="74"/>
      <c r="K62" s="80">
        <v>2</v>
      </c>
      <c r="L62" s="23" t="s">
        <v>587</v>
      </c>
      <c r="M62" s="80"/>
      <c r="N62" s="79"/>
      <c r="O62" s="135"/>
      <c r="P62" s="123" t="s">
        <v>526</v>
      </c>
      <c r="Q62" s="123" t="s">
        <v>634</v>
      </c>
    </row>
    <row r="63" spans="1:17" s="17" customFormat="1" ht="12.75" customHeight="1" x14ac:dyDescent="0.2">
      <c r="A63" s="83" t="s">
        <v>527</v>
      </c>
      <c r="B63" s="224" t="s">
        <v>341</v>
      </c>
      <c r="C63" s="95"/>
      <c r="D63" s="58" t="s">
        <v>0</v>
      </c>
      <c r="E63" s="96"/>
      <c r="F63" s="73"/>
      <c r="G63" s="208">
        <v>2</v>
      </c>
      <c r="H63" s="58"/>
      <c r="I63" s="58"/>
      <c r="J63" s="59"/>
      <c r="K63" s="26">
        <v>3</v>
      </c>
      <c r="L63" s="23" t="s">
        <v>587</v>
      </c>
      <c r="M63" s="26"/>
      <c r="N63" s="123"/>
      <c r="O63" s="135"/>
      <c r="P63" s="123" t="s">
        <v>308</v>
      </c>
      <c r="Q63" s="123" t="s">
        <v>342</v>
      </c>
    </row>
    <row r="64" spans="1:17" ht="12.75" customHeight="1" x14ac:dyDescent="0.2">
      <c r="A64" s="78"/>
      <c r="B64" s="232" t="s">
        <v>401</v>
      </c>
      <c r="C64" s="12"/>
      <c r="D64" s="13"/>
      <c r="E64" s="13"/>
      <c r="F64" s="73"/>
      <c r="G64" s="72"/>
      <c r="H64" s="13"/>
      <c r="I64" s="13"/>
      <c r="J64" s="74"/>
      <c r="K64" s="80">
        <v>20</v>
      </c>
      <c r="L64" s="23"/>
      <c r="M64" s="80"/>
      <c r="N64" s="75"/>
      <c r="O64" s="75"/>
      <c r="P64" s="86" t="s">
        <v>27</v>
      </c>
      <c r="Q64" s="79" t="s">
        <v>402</v>
      </c>
    </row>
    <row r="65" spans="1:17" ht="12.75" customHeight="1" x14ac:dyDescent="0.2">
      <c r="A65" s="269" t="s">
        <v>590</v>
      </c>
      <c r="B65" s="270"/>
      <c r="C65" s="31"/>
      <c r="D65" s="31"/>
      <c r="E65" s="31"/>
      <c r="F65" s="31"/>
      <c r="G65" s="271">
        <f>SUM(C65:F65)</f>
        <v>0</v>
      </c>
      <c r="H65" s="293"/>
      <c r="I65" s="293"/>
      <c r="J65" s="293"/>
      <c r="K65" s="293"/>
      <c r="L65" s="294"/>
      <c r="M65" s="233"/>
      <c r="N65" s="322"/>
      <c r="O65" s="322"/>
      <c r="P65" s="322"/>
      <c r="Q65" s="125"/>
    </row>
    <row r="66" spans="1:17" ht="12.75" customHeight="1" x14ac:dyDescent="0.2">
      <c r="A66" s="276" t="s">
        <v>599</v>
      </c>
      <c r="B66" s="277"/>
      <c r="C66" s="36">
        <v>5</v>
      </c>
      <c r="D66" s="36">
        <v>21</v>
      </c>
      <c r="E66" s="36">
        <v>18</v>
      </c>
      <c r="F66" s="36">
        <v>3</v>
      </c>
      <c r="G66" s="278">
        <f>SUM(C66:F66)</f>
        <v>47</v>
      </c>
      <c r="H66" s="295"/>
      <c r="I66" s="295"/>
      <c r="J66" s="295"/>
      <c r="K66" s="295"/>
      <c r="L66" s="296"/>
      <c r="M66" s="234"/>
      <c r="N66" s="322"/>
      <c r="O66" s="322"/>
      <c r="P66" s="322"/>
      <c r="Q66" s="125"/>
    </row>
    <row r="67" spans="1:17" ht="12.75" customHeight="1" x14ac:dyDescent="0.2">
      <c r="A67" s="281" t="s">
        <v>592</v>
      </c>
      <c r="B67" s="282"/>
      <c r="C67" s="40">
        <f>COUNTIFS(C31:C64,"x",$L31:$L64,"K(5)")+COUNTIFS(C31:C64,"x",$L31:$L64,"AK")+COUNTIFS(C31:C64,"x",$L31:$L64,"BK")</f>
        <v>0</v>
      </c>
      <c r="D67" s="40">
        <f>COUNTIFS(D31:D64,"x",$L31:$L64,"K(5)")+COUNTIFS(D31:D64,"x",$L31:$L64,"AK")+COUNTIFS(D31:D64,"x",$L31:$L64,"BK")</f>
        <v>0</v>
      </c>
      <c r="E67" s="40">
        <f>COUNTIFS(E31:E64,"x",$L31:$L64,"K(5)")+COUNTIFS(E31:E64,"x",$L31:$L64,"AK")+COUNTIFS(E31:E64,"x",$L31:$L64,"BK")</f>
        <v>0</v>
      </c>
      <c r="F67" s="40">
        <f>COUNTIFS(F31:F64,"x",$L31:$L64,"K(5)")+COUNTIFS(F31:F64,"x",$L31:$L64,"AK")+COUNTIFS(F31:F64,"x",$L31:$L64,"BK")</f>
        <v>0</v>
      </c>
      <c r="G67" s="283">
        <f>SUM(C67:F67)</f>
        <v>0</v>
      </c>
      <c r="H67" s="297"/>
      <c r="I67" s="297"/>
      <c r="J67" s="297"/>
      <c r="K67" s="297"/>
      <c r="L67" s="298"/>
      <c r="M67" s="235"/>
      <c r="N67" s="322"/>
      <c r="O67" s="322"/>
      <c r="P67" s="322"/>
      <c r="Q67" s="125"/>
    </row>
    <row r="68" spans="1:17" s="17" customFormat="1" ht="12.75" customHeight="1" x14ac:dyDescent="0.25">
      <c r="A68" s="90" t="s">
        <v>600</v>
      </c>
      <c r="B68" s="91"/>
      <c r="C68" s="266"/>
      <c r="D68" s="267"/>
      <c r="E68" s="267"/>
      <c r="F68" s="267"/>
      <c r="G68" s="267"/>
      <c r="H68" s="267"/>
      <c r="I68" s="267"/>
      <c r="J68" s="267"/>
      <c r="K68" s="267"/>
      <c r="L68" s="268"/>
      <c r="M68" s="14"/>
      <c r="N68" s="267"/>
      <c r="O68" s="267"/>
      <c r="P68" s="267"/>
      <c r="Q68" s="130"/>
    </row>
    <row r="69" spans="1:17" s="17" customFormat="1" ht="12.75" customHeight="1" x14ac:dyDescent="0.25">
      <c r="A69" s="93"/>
      <c r="B69" s="94" t="s">
        <v>601</v>
      </c>
      <c r="C69" s="95" t="s">
        <v>586</v>
      </c>
      <c r="D69" s="96" t="s">
        <v>586</v>
      </c>
      <c r="E69" s="96"/>
      <c r="F69" s="97" t="s">
        <v>586</v>
      </c>
      <c r="G69" s="95"/>
      <c r="H69" s="58"/>
      <c r="I69" s="58"/>
      <c r="J69" s="59"/>
      <c r="K69" s="76"/>
      <c r="L69" s="26"/>
      <c r="M69" s="26"/>
      <c r="N69" s="85"/>
      <c r="O69" s="26"/>
      <c r="P69" s="98"/>
      <c r="Q69" s="123"/>
    </row>
    <row r="70" spans="1:17" s="17" customFormat="1" ht="12.75" customHeight="1" x14ac:dyDescent="0.25">
      <c r="A70" s="269" t="s">
        <v>590</v>
      </c>
      <c r="B70" s="270"/>
      <c r="C70" s="30">
        <f>SUMIF(C69:C69,"=x",$G69:$G69)+SUMIF(C69:C69,"=x",$H69:$H69)+SUMIF(C69:C69,"=x",$I69:$I69)</f>
        <v>0</v>
      </c>
      <c r="D70" s="31">
        <f>SUMIF(D69:D69,"=x",$G69:$G69)+SUMIF(D69:D69,"=x",$H69:$H69)+SUMIF(D69:D69,"=x",$I69:$I69)</f>
        <v>0</v>
      </c>
      <c r="E70" s="31">
        <f>SUMIF(E69:E69,"=x",$G69:$G69)+SUMIF(E69:E69,"=x",$H69:$H69)+SUMIF(E69:E69,"=x",$I69:$I69)</f>
        <v>0</v>
      </c>
      <c r="F70" s="31">
        <f>SUMIF(F69:F69,"=x",$G69:$G69)+SUMIF(F69:F69,"=x",$H69:$H69)+SUMIF(F69:F69,"=x",$I69:$I69)</f>
        <v>0</v>
      </c>
      <c r="G70" s="271">
        <f>SUM(C70:F70)</f>
        <v>0</v>
      </c>
      <c r="H70" s="272"/>
      <c r="I70" s="272"/>
      <c r="J70" s="272"/>
      <c r="K70" s="272"/>
      <c r="L70" s="273"/>
      <c r="M70" s="33"/>
      <c r="N70" s="274"/>
      <c r="O70" s="275"/>
      <c r="P70" s="275"/>
      <c r="Q70" s="125"/>
    </row>
    <row r="71" spans="1:17" s="17" customFormat="1" ht="12.75" customHeight="1" x14ac:dyDescent="0.25">
      <c r="A71" s="276" t="s">
        <v>599</v>
      </c>
      <c r="B71" s="277"/>
      <c r="C71" s="35">
        <v>2</v>
      </c>
      <c r="D71" s="36">
        <v>2</v>
      </c>
      <c r="E71" s="36"/>
      <c r="F71" s="36">
        <v>2</v>
      </c>
      <c r="G71" s="278">
        <f>SUM(C71:F71)</f>
        <v>6</v>
      </c>
      <c r="H71" s="279"/>
      <c r="I71" s="279"/>
      <c r="J71" s="279"/>
      <c r="K71" s="279"/>
      <c r="L71" s="280"/>
      <c r="M71" s="38"/>
      <c r="N71" s="274"/>
      <c r="O71" s="275"/>
      <c r="P71" s="275"/>
      <c r="Q71" s="125"/>
    </row>
    <row r="72" spans="1:17" s="17" customFormat="1" ht="12.75" customHeight="1" x14ac:dyDescent="0.25">
      <c r="A72" s="281" t="s">
        <v>592</v>
      </c>
      <c r="B72" s="282"/>
      <c r="C72" s="39">
        <f>COUNTIFS(C69:C69,"x",$L69:$L69,"K(5)")+COUNTIFS(C69:C69,"x",$L69:$L69,"AK")+COUNTIFS(C69:C69,"x",$L69:$L69,"BK")</f>
        <v>0</v>
      </c>
      <c r="D72" s="40">
        <f>COUNTIFS(D69:D69,"x",$L69:$L69,"K(5)")+COUNTIFS(D69:D69,"x",$L69:$L69,"AK")+COUNTIFS(D69:D69,"x",$L69:$L69,"BK")</f>
        <v>0</v>
      </c>
      <c r="E72" s="40">
        <f>COUNTIFS(E69:E69,"x",$L69:$L69,"K(5)")+COUNTIFS(E69:E69,"x",$L69:$L69,"AK")+COUNTIFS(E69:E69,"x",$L69:$L69,"BK")</f>
        <v>0</v>
      </c>
      <c r="F72" s="40">
        <f>COUNTIFS(F69:F69,"x",$L69:$L69,"K(5)")+COUNTIFS(F69:F69,"x",$L69:$L69,"AK")+COUNTIFS(F69:F69,"x",$L69:$L69,"BK")</f>
        <v>0</v>
      </c>
      <c r="G72" s="283">
        <f>SUM(C72:F72)</f>
        <v>0</v>
      </c>
      <c r="H72" s="284"/>
      <c r="I72" s="284"/>
      <c r="J72" s="284"/>
      <c r="K72" s="284"/>
      <c r="L72" s="285"/>
      <c r="M72" s="42"/>
      <c r="N72" s="274"/>
      <c r="O72" s="275"/>
      <c r="P72" s="275"/>
      <c r="Q72" s="125"/>
    </row>
    <row r="73" spans="1:17" s="17" customFormat="1" ht="12.75" customHeight="1" x14ac:dyDescent="0.25">
      <c r="A73" s="264" t="s">
        <v>602</v>
      </c>
      <c r="B73" s="265"/>
      <c r="C73" s="50"/>
      <c r="D73" s="14"/>
      <c r="E73" s="14"/>
      <c r="F73" s="14"/>
      <c r="G73" s="50"/>
      <c r="H73" s="14"/>
      <c r="I73" s="14"/>
      <c r="J73" s="14"/>
      <c r="K73" s="14"/>
      <c r="L73" s="51"/>
      <c r="M73" s="14"/>
      <c r="N73" s="99"/>
      <c r="O73" s="54"/>
      <c r="P73" s="54"/>
      <c r="Q73" s="122"/>
    </row>
    <row r="74" spans="1:17" s="17" customFormat="1" ht="12.75" customHeight="1" x14ac:dyDescent="0.2">
      <c r="A74" s="100" t="s">
        <v>28</v>
      </c>
      <c r="B74" s="94" t="s">
        <v>29</v>
      </c>
      <c r="C74" s="101"/>
      <c r="D74" s="102"/>
      <c r="E74" s="96" t="s">
        <v>586</v>
      </c>
      <c r="F74" s="103"/>
      <c r="G74" s="101"/>
      <c r="H74" s="104">
        <v>3</v>
      </c>
      <c r="I74" s="102"/>
      <c r="J74" s="103"/>
      <c r="K74" s="105">
        <v>5</v>
      </c>
      <c r="L74" s="23" t="s">
        <v>589</v>
      </c>
      <c r="M74" s="105"/>
      <c r="N74" s="85"/>
      <c r="O74" s="26"/>
      <c r="P74" s="86" t="s">
        <v>27</v>
      </c>
      <c r="Q74" s="123" t="s">
        <v>30</v>
      </c>
    </row>
    <row r="75" spans="1:17" s="17" customFormat="1" ht="12.75" customHeight="1" x14ac:dyDescent="0.2">
      <c r="A75" s="100" t="s">
        <v>31</v>
      </c>
      <c r="B75" s="94" t="s">
        <v>32</v>
      </c>
      <c r="C75" s="106"/>
      <c r="D75" s="107"/>
      <c r="E75" s="107"/>
      <c r="F75" s="96" t="s">
        <v>586</v>
      </c>
      <c r="G75" s="106"/>
      <c r="H75" s="108">
        <v>17</v>
      </c>
      <c r="I75" s="107"/>
      <c r="J75" s="109"/>
      <c r="K75" s="110">
        <v>25</v>
      </c>
      <c r="L75" s="23" t="s">
        <v>589</v>
      </c>
      <c r="M75" s="111" t="s">
        <v>7</v>
      </c>
      <c r="N75" s="112" t="str">
        <f>A74</f>
        <v>diplm1ub17dm</v>
      </c>
      <c r="O75" s="113" t="s">
        <v>29</v>
      </c>
      <c r="P75" s="86" t="s">
        <v>27</v>
      </c>
      <c r="Q75" s="123" t="s">
        <v>33</v>
      </c>
    </row>
    <row r="76" spans="1:17" s="17" customFormat="1" ht="12.75" customHeight="1" x14ac:dyDescent="0.25">
      <c r="A76" s="269" t="s">
        <v>590</v>
      </c>
      <c r="B76" s="270"/>
      <c r="C76" s="30">
        <f>SUMIF(C74:C75,"=x",$G74:$G75)+SUMIF(C74:C75,"=x",$H74:$H75)+SUMIF(C74:C75,"=x",$I74:$I75)</f>
        <v>0</v>
      </c>
      <c r="D76" s="31">
        <f>SUMIF(D74:D75,"=x",$G74:$G75)+SUMIF(D74:D75,"=x",$H74:$H75)+SUMIF(D74:D75,"=x",$I74:$I75)</f>
        <v>0</v>
      </c>
      <c r="E76" s="31">
        <f>SUMIF(E74:E75,"=x",$G74:$G75)+SUMIF(E74:E75,"=x",$H74:$H75)+SUMIF(E74:E75,"=x",$I74:$I75)</f>
        <v>3</v>
      </c>
      <c r="F76" s="32">
        <f>SUMIF(F74:F75,"=x",$G74:$G75)+SUMIF(F74:F75,"=x",$H74:$H75)+SUMIF(F74:F75,"=x",$I74:$I75)</f>
        <v>17</v>
      </c>
      <c r="G76" s="271">
        <f>SUM(C76:F76)</f>
        <v>20</v>
      </c>
      <c r="H76" s="272"/>
      <c r="I76" s="272"/>
      <c r="J76" s="272"/>
      <c r="K76" s="272"/>
      <c r="L76" s="273"/>
      <c r="M76" s="114"/>
      <c r="N76" s="275"/>
      <c r="O76" s="275"/>
      <c r="P76" s="275"/>
      <c r="Q76" s="125"/>
    </row>
    <row r="77" spans="1:17" s="17" customFormat="1" ht="12.75" customHeight="1" x14ac:dyDescent="0.25">
      <c r="A77" s="276" t="s">
        <v>591</v>
      </c>
      <c r="B77" s="277"/>
      <c r="C77" s="35">
        <f>SUMIF(C74:C75,"=x",$K74:$K75)</f>
        <v>0</v>
      </c>
      <c r="D77" s="36">
        <f>SUMIF(D74:D75,"=x",$K74:$K75)</f>
        <v>0</v>
      </c>
      <c r="E77" s="36">
        <f>SUMIF(E74:E75,"=x",$K74:$K75)</f>
        <v>5</v>
      </c>
      <c r="F77" s="37">
        <f>SUMIF(F74:F75,"=x",$K74:$K75)</f>
        <v>25</v>
      </c>
      <c r="G77" s="278">
        <f>SUM(C77:F77)</f>
        <v>30</v>
      </c>
      <c r="H77" s="279"/>
      <c r="I77" s="279"/>
      <c r="J77" s="279"/>
      <c r="K77" s="279"/>
      <c r="L77" s="280"/>
      <c r="M77" s="115"/>
      <c r="N77" s="275"/>
      <c r="O77" s="275"/>
      <c r="P77" s="275"/>
      <c r="Q77" s="125"/>
    </row>
    <row r="78" spans="1:17" s="17" customFormat="1" ht="12.75" customHeight="1" x14ac:dyDescent="0.25">
      <c r="A78" s="281" t="s">
        <v>592</v>
      </c>
      <c r="B78" s="282"/>
      <c r="C78" s="39">
        <f>COUNTIFS(C74:C75,"x",$L74:$L75,"K(5)")+COUNTIFS(C74:C75,"x",$L74:$L75,"AK")+COUNTIFS(C74:C75,"x",$L74:$L75,"BK")</f>
        <v>0</v>
      </c>
      <c r="D78" s="40">
        <f>COUNTIFS(D74:D75,"x",$L74:$L75,"K(5)")+COUNTIFS(D74:D75,"x",$L74:$L75,"AK")+COUNTIFS(D74:D75,"x",$L74:$L75,"BK")</f>
        <v>0</v>
      </c>
      <c r="E78" s="40">
        <f>COUNTIFS(E74:E75,"x",$L74:$L75,"K(5)")+COUNTIFS(E74:E75,"x",$L74:$L75,"AK")+COUNTIFS(E74:E75,"x",$L74:$L75,"BK")</f>
        <v>0</v>
      </c>
      <c r="F78" s="41">
        <f>COUNTIFS(F74:F75,"x",$L74:$L75,"K(5)")+COUNTIFS(F74:F75,"x",$L74:$L75,"AK")+COUNTIFS(F74:F75,"x",$L74:$L75,"BK")</f>
        <v>0</v>
      </c>
      <c r="G78" s="283">
        <f>SUM(C78:F78)</f>
        <v>0</v>
      </c>
      <c r="H78" s="284"/>
      <c r="I78" s="284"/>
      <c r="J78" s="284"/>
      <c r="K78" s="284"/>
      <c r="L78" s="285"/>
      <c r="M78" s="116"/>
      <c r="N78" s="275"/>
      <c r="O78" s="275"/>
      <c r="P78" s="275"/>
      <c r="Q78" s="125"/>
    </row>
    <row r="79" spans="1:17" s="17" customFormat="1" ht="12.75" customHeight="1" x14ac:dyDescent="0.25">
      <c r="A79" s="286" t="s">
        <v>603</v>
      </c>
      <c r="B79" s="287"/>
      <c r="C79" s="288"/>
      <c r="D79" s="289"/>
      <c r="E79" s="289"/>
      <c r="F79" s="290"/>
      <c r="G79" s="288"/>
      <c r="H79" s="289"/>
      <c r="I79" s="289"/>
      <c r="J79" s="289"/>
      <c r="K79" s="289"/>
      <c r="L79" s="290"/>
      <c r="M79" s="47"/>
      <c r="N79" s="267"/>
      <c r="O79" s="267"/>
      <c r="P79" s="267"/>
      <c r="Q79" s="122"/>
    </row>
    <row r="80" spans="1:17" s="17" customFormat="1" ht="12.75" customHeight="1" x14ac:dyDescent="0.25">
      <c r="A80" s="269" t="s">
        <v>590</v>
      </c>
      <c r="B80" s="270"/>
      <c r="C80" s="30"/>
      <c r="D80" s="31"/>
      <c r="E80" s="31"/>
      <c r="F80" s="31"/>
      <c r="G80" s="271">
        <f>SUM(C80:F80)</f>
        <v>0</v>
      </c>
      <c r="H80" s="293"/>
      <c r="I80" s="293"/>
      <c r="J80" s="293"/>
      <c r="K80" s="293"/>
      <c r="L80" s="294"/>
      <c r="M80" s="87"/>
      <c r="N80" s="275"/>
      <c r="O80" s="275"/>
      <c r="P80" s="275"/>
      <c r="Q80" s="125"/>
    </row>
    <row r="81" spans="1:17" s="17" customFormat="1" ht="12.75" customHeight="1" x14ac:dyDescent="0.25">
      <c r="A81" s="276" t="s">
        <v>591</v>
      </c>
      <c r="B81" s="277"/>
      <c r="C81" s="35">
        <f>SUMIF($A5:$A80,$A81,C5:C80)+SUMIF($A5:$A80,$A71,C5:C80)</f>
        <v>30</v>
      </c>
      <c r="D81" s="36">
        <f>SUMIF($A5:$A80,$A81,D5:D80)+SUMIF($A5:$A80,$A71,D5:D80)</f>
        <v>30</v>
      </c>
      <c r="E81" s="36">
        <f>SUMIF($A5:$A80,$A81,E5:E80)+SUMIF($A5:$A80,$A71,E5:E80)</f>
        <v>30</v>
      </c>
      <c r="F81" s="37">
        <f>SUMIF($A5:$A80,$A81,F5:F80)+SUMIF($A5:$A80,$A71,F5:F80)</f>
        <v>30</v>
      </c>
      <c r="G81" s="278">
        <f>SUM(C81:F81)</f>
        <v>120</v>
      </c>
      <c r="H81" s="295"/>
      <c r="I81" s="295"/>
      <c r="J81" s="295"/>
      <c r="K81" s="295"/>
      <c r="L81" s="296"/>
      <c r="M81" s="88"/>
      <c r="N81" s="275"/>
      <c r="O81" s="275"/>
      <c r="P81" s="275"/>
      <c r="Q81" s="125"/>
    </row>
    <row r="82" spans="1:17" s="17" customFormat="1" ht="12.75" customHeight="1" x14ac:dyDescent="0.25">
      <c r="A82" s="281" t="s">
        <v>592</v>
      </c>
      <c r="B82" s="282"/>
      <c r="C82" s="39"/>
      <c r="D82" s="40"/>
      <c r="E82" s="40"/>
      <c r="F82" s="40"/>
      <c r="G82" s="283">
        <f>SUM(C82:F82)</f>
        <v>0</v>
      </c>
      <c r="H82" s="297"/>
      <c r="I82" s="297"/>
      <c r="J82" s="297"/>
      <c r="K82" s="297"/>
      <c r="L82" s="298"/>
      <c r="M82" s="89"/>
      <c r="N82" s="275"/>
      <c r="O82" s="275"/>
      <c r="P82" s="275"/>
      <c r="Q82" s="125"/>
    </row>
    <row r="83" spans="1:17" s="17" customFormat="1" ht="15" customHeight="1" x14ac:dyDescent="0.2">
      <c r="A83" s="4"/>
      <c r="B83" s="200"/>
      <c r="C83" s="201"/>
      <c r="D83" s="201"/>
      <c r="E83" s="201"/>
      <c r="F83" s="201"/>
      <c r="G83" s="201"/>
      <c r="H83" s="202"/>
      <c r="I83" s="202"/>
      <c r="J83" s="202"/>
      <c r="K83" s="202"/>
      <c r="L83" s="202"/>
      <c r="M83" s="202"/>
      <c r="O83" s="216"/>
      <c r="P83" s="119"/>
    </row>
    <row r="84" spans="1:17" s="17" customFormat="1" ht="15" customHeight="1" x14ac:dyDescent="0.2">
      <c r="A84" s="244" t="s">
        <v>652</v>
      </c>
      <c r="B84" s="200"/>
      <c r="C84" s="201"/>
      <c r="D84" s="201"/>
      <c r="E84" s="201"/>
      <c r="F84" s="201"/>
      <c r="G84" s="201"/>
      <c r="H84" s="202"/>
      <c r="I84" s="202"/>
      <c r="J84" s="202"/>
      <c r="K84" s="202"/>
      <c r="L84" s="202"/>
      <c r="M84" s="202"/>
      <c r="O84" s="216"/>
      <c r="P84" s="119"/>
    </row>
    <row r="85" spans="1:17" s="17" customFormat="1" x14ac:dyDescent="0.2">
      <c r="A85" s="4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4"/>
      <c r="O85" s="163"/>
      <c r="P85" s="3"/>
    </row>
    <row r="86" spans="1:17" s="17" customFormat="1" x14ac:dyDescent="0.2">
      <c r="A86" s="237" t="s">
        <v>640</v>
      </c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O86" s="163"/>
      <c r="P86" s="3"/>
    </row>
    <row r="87" spans="1:17" s="17" customFormat="1" x14ac:dyDescent="0.2">
      <c r="A87" s="238" t="s">
        <v>641</v>
      </c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O87" s="163"/>
      <c r="P87" s="3"/>
    </row>
    <row r="88" spans="1:17" s="17" customFormat="1" x14ac:dyDescent="0.2">
      <c r="A88" s="238" t="s">
        <v>642</v>
      </c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4"/>
      <c r="O88" s="163"/>
      <c r="P88" s="3"/>
    </row>
    <row r="89" spans="1:17" s="17" customFormat="1" x14ac:dyDescent="0.2">
      <c r="A89" s="239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4"/>
      <c r="O89" s="163"/>
      <c r="P89" s="3"/>
    </row>
    <row r="90" spans="1:17" s="17" customFormat="1" x14ac:dyDescent="0.2">
      <c r="A90" s="240" t="s">
        <v>643</v>
      </c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O90" s="163"/>
      <c r="P90" s="3"/>
    </row>
    <row r="91" spans="1:17" s="17" customFormat="1" x14ac:dyDescent="0.2">
      <c r="A91" s="241" t="s">
        <v>644</v>
      </c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4"/>
      <c r="O91" s="163"/>
      <c r="P91" s="3"/>
    </row>
    <row r="92" spans="1:17" s="17" customFormat="1" x14ac:dyDescent="0.2">
      <c r="A92" s="242" t="s">
        <v>645</v>
      </c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63"/>
      <c r="P92" s="3"/>
    </row>
    <row r="93" spans="1:17" s="17" customFormat="1" x14ac:dyDescent="0.2">
      <c r="A93" s="239" t="s">
        <v>646</v>
      </c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4"/>
      <c r="O93" s="163"/>
      <c r="P93" s="3"/>
    </row>
    <row r="94" spans="1:17" s="17" customFormat="1" x14ac:dyDescent="0.25">
      <c r="A9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4"/>
      <c r="O94" s="163"/>
      <c r="P94" s="3"/>
    </row>
    <row r="95" spans="1:17" s="17" customFormat="1" x14ac:dyDescent="0.2">
      <c r="A95" s="237" t="s">
        <v>575</v>
      </c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4"/>
      <c r="O95" s="163"/>
      <c r="P95" s="3"/>
    </row>
    <row r="96" spans="1:17" s="17" customFormat="1" x14ac:dyDescent="0.2">
      <c r="A96" s="243" t="s">
        <v>647</v>
      </c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4"/>
      <c r="O96" s="163"/>
      <c r="P96" s="3"/>
    </row>
    <row r="97" spans="1:16" s="17" customFormat="1" x14ac:dyDescent="0.2">
      <c r="A97" s="243" t="s">
        <v>648</v>
      </c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4"/>
      <c r="O97" s="163"/>
      <c r="P97" s="3"/>
    </row>
    <row r="98" spans="1:16" s="17" customFormat="1" x14ac:dyDescent="0.2">
      <c r="A98" s="4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4"/>
      <c r="O98" s="163"/>
      <c r="P98" s="3"/>
    </row>
    <row r="99" spans="1:16" s="17" customFormat="1" x14ac:dyDescent="0.2">
      <c r="A99" s="4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4"/>
      <c r="O99" s="163"/>
      <c r="P99" s="3"/>
    </row>
    <row r="100" spans="1:16" s="17" customFormat="1" x14ac:dyDescent="0.2">
      <c r="A100" s="4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4"/>
      <c r="O100" s="163"/>
      <c r="P100" s="3"/>
    </row>
    <row r="101" spans="1:16" s="17" customFormat="1" x14ac:dyDescent="0.2">
      <c r="A101" s="4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4"/>
      <c r="O101" s="163"/>
      <c r="P101" s="3"/>
    </row>
    <row r="102" spans="1:16" s="17" customFormat="1" x14ac:dyDescent="0.2">
      <c r="A102" s="4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4"/>
      <c r="O102" s="163"/>
      <c r="P102" s="3"/>
    </row>
    <row r="103" spans="1:16" s="17" customFormat="1" x14ac:dyDescent="0.2">
      <c r="A103" s="4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4"/>
      <c r="O103" s="163"/>
      <c r="P103" s="3"/>
    </row>
    <row r="104" spans="1:16" s="17" customFormat="1" x14ac:dyDescent="0.2">
      <c r="A104" s="4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4"/>
      <c r="O104" s="163"/>
      <c r="P104" s="3"/>
    </row>
    <row r="105" spans="1:16" s="17" customFormat="1" x14ac:dyDescent="0.2">
      <c r="A105" s="4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4"/>
      <c r="O105" s="163"/>
      <c r="P105" s="3"/>
    </row>
    <row r="106" spans="1:16" s="17" customFormat="1" x14ac:dyDescent="0.2">
      <c r="A106" s="4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4"/>
      <c r="O106" s="163"/>
      <c r="P106" s="3"/>
    </row>
    <row r="107" spans="1:16" s="17" customFormat="1" x14ac:dyDescent="0.2">
      <c r="A107" s="4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4"/>
      <c r="O107" s="163"/>
      <c r="P107" s="3"/>
    </row>
    <row r="108" spans="1:16" s="17" customFormat="1" x14ac:dyDescent="0.2">
      <c r="A108" s="4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4"/>
      <c r="O108" s="163"/>
      <c r="P108" s="3"/>
    </row>
    <row r="109" spans="1:16" s="17" customFormat="1" x14ac:dyDescent="0.2">
      <c r="A109" s="4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4"/>
      <c r="O109" s="163"/>
      <c r="P109" s="3"/>
    </row>
    <row r="110" spans="1:16" s="17" customFormat="1" x14ac:dyDescent="0.2">
      <c r="A110" s="4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4"/>
      <c r="O110" s="163"/>
      <c r="P110" s="3"/>
    </row>
    <row r="111" spans="1:16" s="17" customFormat="1" x14ac:dyDescent="0.2">
      <c r="A111" s="4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4"/>
      <c r="O111" s="163"/>
      <c r="P111" s="3"/>
    </row>
    <row r="112" spans="1:16" s="17" customFormat="1" x14ac:dyDescent="0.2">
      <c r="A112" s="4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4"/>
      <c r="O112" s="163"/>
      <c r="P112" s="3"/>
    </row>
    <row r="113" spans="1:16" s="17" customFormat="1" x14ac:dyDescent="0.2">
      <c r="A113" s="4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4"/>
      <c r="O113" s="163"/>
      <c r="P113" s="3"/>
    </row>
    <row r="114" spans="1:16" s="17" customFormat="1" x14ac:dyDescent="0.2">
      <c r="A114" s="4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4"/>
      <c r="O114" s="163"/>
      <c r="P114" s="3"/>
    </row>
    <row r="115" spans="1:16" s="17" customFormat="1" x14ac:dyDescent="0.2">
      <c r="A115" s="4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4"/>
      <c r="O115" s="163"/>
      <c r="P115" s="3"/>
    </row>
    <row r="116" spans="1:16" s="17" customFormat="1" x14ac:dyDescent="0.2">
      <c r="A116" s="4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4"/>
      <c r="O116" s="163"/>
      <c r="P116" s="3"/>
    </row>
    <row r="117" spans="1:16" s="17" customFormat="1" x14ac:dyDescent="0.2">
      <c r="A117" s="4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4"/>
      <c r="O117" s="163"/>
      <c r="P117" s="3"/>
    </row>
    <row r="118" spans="1:16" s="17" customFormat="1" x14ac:dyDescent="0.2">
      <c r="A118" s="4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4"/>
      <c r="O118" s="163"/>
      <c r="P118" s="3"/>
    </row>
    <row r="119" spans="1:16" s="17" customFormat="1" x14ac:dyDescent="0.2">
      <c r="A119" s="4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4"/>
      <c r="O119" s="163"/>
      <c r="P119" s="3"/>
    </row>
    <row r="120" spans="1:16" s="17" customFormat="1" x14ac:dyDescent="0.2">
      <c r="A120" s="4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4"/>
      <c r="O120" s="163"/>
      <c r="P120" s="3"/>
    </row>
    <row r="121" spans="1:16" s="17" customFormat="1" x14ac:dyDescent="0.2">
      <c r="A121" s="4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4"/>
      <c r="O121" s="163"/>
      <c r="P121" s="3"/>
    </row>
    <row r="122" spans="1:16" s="17" customFormat="1" x14ac:dyDescent="0.2">
      <c r="A122" s="4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4"/>
      <c r="O122" s="163"/>
      <c r="P122" s="3"/>
    </row>
    <row r="123" spans="1:16" s="17" customFormat="1" x14ac:dyDescent="0.2">
      <c r="A123" s="4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163"/>
      <c r="P123" s="3"/>
    </row>
    <row r="124" spans="1:16" s="17" customFormat="1" x14ac:dyDescent="0.2">
      <c r="A124" s="4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4"/>
      <c r="O124" s="163"/>
      <c r="P124" s="3"/>
    </row>
    <row r="125" spans="1:16" s="17" customFormat="1" x14ac:dyDescent="0.2">
      <c r="A125" s="4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4"/>
      <c r="O125" s="163"/>
      <c r="P125" s="3"/>
    </row>
    <row r="126" spans="1:16" s="17" customFormat="1" x14ac:dyDescent="0.2">
      <c r="A126" s="4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4"/>
      <c r="O126" s="163"/>
      <c r="P126" s="3"/>
    </row>
    <row r="127" spans="1:16" s="17" customFormat="1" x14ac:dyDescent="0.2">
      <c r="A127" s="4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4"/>
      <c r="O127" s="163"/>
      <c r="P127" s="3"/>
    </row>
    <row r="128" spans="1:16" s="119" customFormat="1" x14ac:dyDescent="0.2">
      <c r="A128" s="4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4"/>
      <c r="O128" s="163"/>
      <c r="P128" s="3"/>
    </row>
    <row r="129" spans="1:16" s="119" customFormat="1" x14ac:dyDescent="0.2">
      <c r="A129" s="4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4"/>
      <c r="O129" s="163"/>
      <c r="P129" s="3"/>
    </row>
    <row r="130" spans="1:16" s="119" customFormat="1" x14ac:dyDescent="0.2">
      <c r="A130" s="4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4"/>
      <c r="O130" s="163"/>
      <c r="P130" s="3"/>
    </row>
    <row r="131" spans="1:16" s="119" customFormat="1" x14ac:dyDescent="0.2">
      <c r="A131" s="4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4"/>
      <c r="O131" s="163"/>
      <c r="P131" s="3"/>
    </row>
    <row r="132" spans="1:16" s="17" customFormat="1" x14ac:dyDescent="0.2">
      <c r="A132" s="4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4"/>
      <c r="O132" s="163"/>
      <c r="P132" s="3"/>
    </row>
    <row r="133" spans="1:16" s="17" customFormat="1" x14ac:dyDescent="0.2">
      <c r="A133" s="4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4"/>
      <c r="O133" s="163"/>
      <c r="P133" s="3"/>
    </row>
    <row r="134" spans="1:16" s="17" customFormat="1" x14ac:dyDescent="0.2">
      <c r="A134" s="4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4"/>
      <c r="O134" s="163"/>
      <c r="P134" s="3"/>
    </row>
    <row r="135" spans="1:16" s="17" customFormat="1" x14ac:dyDescent="0.2">
      <c r="A135" s="4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4"/>
      <c r="O135" s="163"/>
      <c r="P135" s="3"/>
    </row>
    <row r="136" spans="1:16" s="17" customFormat="1" x14ac:dyDescent="0.2">
      <c r="A136" s="4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4"/>
      <c r="O136" s="163"/>
      <c r="P136" s="3"/>
    </row>
    <row r="137" spans="1:16" s="17" customFormat="1" x14ac:dyDescent="0.2">
      <c r="A137" s="4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4"/>
      <c r="O137" s="163"/>
      <c r="P137" s="3"/>
    </row>
    <row r="138" spans="1:16" s="119" customFormat="1" x14ac:dyDescent="0.2">
      <c r="A138" s="4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4"/>
      <c r="O138" s="163"/>
      <c r="P138" s="3"/>
    </row>
    <row r="139" spans="1:16" s="119" customFormat="1" x14ac:dyDescent="0.2">
      <c r="A139" s="4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4"/>
      <c r="O139" s="163"/>
      <c r="P139" s="3"/>
    </row>
    <row r="140" spans="1:16" s="119" customFormat="1" x14ac:dyDescent="0.2">
      <c r="A140" s="4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4"/>
      <c r="O140" s="163"/>
      <c r="P140" s="3"/>
    </row>
    <row r="141" spans="1:16" s="119" customFormat="1" x14ac:dyDescent="0.2">
      <c r="A141" s="4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4"/>
      <c r="O141" s="163"/>
      <c r="P141" s="3"/>
    </row>
    <row r="142" spans="1:16" s="119" customFormat="1" x14ac:dyDescent="0.2">
      <c r="A142" s="4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4"/>
      <c r="O142" s="163"/>
      <c r="P142" s="3"/>
    </row>
    <row r="143" spans="1:16" s="120" customFormat="1" x14ac:dyDescent="0.2">
      <c r="A143" s="4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4"/>
      <c r="O143" s="163"/>
      <c r="P143" s="3"/>
    </row>
    <row r="144" spans="1:16" s="121" customFormat="1" x14ac:dyDescent="0.2">
      <c r="A144" s="4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4"/>
      <c r="O144" s="163"/>
      <c r="P144" s="3"/>
    </row>
    <row r="145" spans="1:16" s="17" customFormat="1" x14ac:dyDescent="0.2">
      <c r="A145" s="4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4"/>
      <c r="O145" s="163"/>
      <c r="P145" s="3"/>
    </row>
    <row r="146" spans="1:16" s="17" customFormat="1" x14ac:dyDescent="0.2">
      <c r="A146" s="4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4"/>
      <c r="O146" s="163"/>
      <c r="P146" s="3"/>
    </row>
    <row r="147" spans="1:16" s="17" customFormat="1" x14ac:dyDescent="0.2">
      <c r="A147" s="4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4"/>
      <c r="O147" s="163"/>
      <c r="P147" s="3"/>
    </row>
    <row r="148" spans="1:16" s="119" customFormat="1" x14ac:dyDescent="0.2">
      <c r="A148" s="4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4"/>
      <c r="O148" s="163"/>
      <c r="P148" s="3"/>
    </row>
    <row r="149" spans="1:16" s="17" customFormat="1" x14ac:dyDescent="0.2">
      <c r="A149" s="4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4"/>
      <c r="O149" s="163"/>
      <c r="P149" s="3"/>
    </row>
    <row r="150" spans="1:16" s="17" customFormat="1" x14ac:dyDescent="0.2">
      <c r="A150" s="4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4"/>
      <c r="O150" s="163"/>
      <c r="P150" s="3"/>
    </row>
    <row r="151" spans="1:16" s="17" customFormat="1" x14ac:dyDescent="0.2">
      <c r="A151" s="4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4"/>
      <c r="O151" s="163"/>
      <c r="P151" s="3"/>
    </row>
    <row r="152" spans="1:16" s="17" customFormat="1" x14ac:dyDescent="0.2">
      <c r="A152" s="4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4"/>
      <c r="O152" s="163"/>
      <c r="P152" s="3"/>
    </row>
    <row r="153" spans="1:16" s="17" customFormat="1" x14ac:dyDescent="0.2">
      <c r="A153" s="4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4"/>
      <c r="O153" s="163"/>
      <c r="P153" s="3"/>
    </row>
    <row r="154" spans="1:16" s="17" customFormat="1" x14ac:dyDescent="0.2">
      <c r="A154" s="4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4"/>
      <c r="O154" s="163"/>
      <c r="P154" s="3"/>
    </row>
    <row r="155" spans="1:16" s="17" customFormat="1" x14ac:dyDescent="0.2">
      <c r="A155" s="4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4"/>
      <c r="O155" s="163"/>
      <c r="P155" s="3"/>
    </row>
    <row r="156" spans="1:16" s="17" customFormat="1" x14ac:dyDescent="0.2">
      <c r="A156" s="4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4"/>
      <c r="O156" s="163"/>
      <c r="P156" s="3"/>
    </row>
    <row r="157" spans="1:16" s="119" customFormat="1" x14ac:dyDescent="0.2">
      <c r="A157" s="4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4"/>
      <c r="O157" s="163"/>
      <c r="P157" s="3"/>
    </row>
    <row r="158" spans="1:16" s="119" customFormat="1" x14ac:dyDescent="0.2">
      <c r="A158" s="4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4"/>
      <c r="O158" s="163"/>
      <c r="P158" s="3"/>
    </row>
    <row r="159" spans="1:16" s="119" customFormat="1" x14ac:dyDescent="0.2">
      <c r="A159" s="4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4"/>
      <c r="O159" s="163"/>
      <c r="P159" s="3"/>
    </row>
    <row r="160" spans="1:16" s="119" customFormat="1" x14ac:dyDescent="0.2">
      <c r="A160" s="4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4"/>
      <c r="O160" s="163"/>
      <c r="P160" s="3"/>
    </row>
    <row r="161" spans="1:16" s="119" customFormat="1" x14ac:dyDescent="0.2">
      <c r="A161" s="4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4"/>
      <c r="O161" s="163"/>
      <c r="P161" s="3"/>
    </row>
    <row r="162" spans="1:16" s="17" customFormat="1" x14ac:dyDescent="0.2">
      <c r="A162" s="4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4"/>
      <c r="O162" s="163"/>
      <c r="P162" s="3"/>
    </row>
    <row r="163" spans="1:16" s="17" customFormat="1" x14ac:dyDescent="0.2">
      <c r="A163" s="4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4"/>
      <c r="O163" s="163"/>
      <c r="P163" s="3"/>
    </row>
    <row r="164" spans="1:16" s="17" customFormat="1" x14ac:dyDescent="0.2">
      <c r="A164" s="4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4"/>
      <c r="O164" s="163"/>
      <c r="P164" s="3"/>
    </row>
    <row r="165" spans="1:16" s="17" customFormat="1" x14ac:dyDescent="0.2">
      <c r="A165" s="4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4"/>
      <c r="O165" s="163"/>
      <c r="P165" s="3"/>
    </row>
    <row r="166" spans="1:16" s="17" customFormat="1" x14ac:dyDescent="0.2">
      <c r="A166" s="4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4"/>
      <c r="O166" s="163"/>
      <c r="P166" s="3"/>
    </row>
    <row r="167" spans="1:16" s="17" customFormat="1" x14ac:dyDescent="0.2">
      <c r="A167" s="4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4"/>
      <c r="O167" s="163"/>
      <c r="P167" s="3"/>
    </row>
    <row r="168" spans="1:16" s="17" customFormat="1" x14ac:dyDescent="0.2">
      <c r="A168" s="4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4"/>
      <c r="O168" s="163"/>
      <c r="P168" s="3"/>
    </row>
    <row r="169" spans="1:16" s="17" customFormat="1" x14ac:dyDescent="0.2">
      <c r="A169" s="4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4"/>
      <c r="O169" s="163"/>
      <c r="P169" s="3"/>
    </row>
    <row r="170" spans="1:16" s="17" customFormat="1" x14ac:dyDescent="0.2">
      <c r="A170" s="4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4"/>
      <c r="O170" s="163"/>
      <c r="P170" s="3"/>
    </row>
    <row r="171" spans="1:16" s="119" customFormat="1" x14ac:dyDescent="0.2">
      <c r="A171" s="4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4"/>
      <c r="O171" s="163"/>
      <c r="P171" s="3"/>
    </row>
    <row r="172" spans="1:16" s="119" customFormat="1" x14ac:dyDescent="0.2">
      <c r="A172" s="4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4"/>
      <c r="O172" s="163"/>
      <c r="P172" s="3"/>
    </row>
    <row r="173" spans="1:16" s="119" customFormat="1" x14ac:dyDescent="0.2">
      <c r="A173" s="4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4"/>
      <c r="O173" s="163"/>
      <c r="P173" s="3"/>
    </row>
    <row r="174" spans="1:16" s="17" customFormat="1" x14ac:dyDescent="0.2">
      <c r="A174" s="4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4"/>
      <c r="O174" s="163"/>
      <c r="P174" s="3"/>
    </row>
    <row r="175" spans="1:16" s="17" customFormat="1" x14ac:dyDescent="0.2">
      <c r="A175" s="4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4"/>
      <c r="O175" s="163"/>
      <c r="P175" s="3"/>
    </row>
    <row r="176" spans="1:16" s="17" customFormat="1" x14ac:dyDescent="0.2">
      <c r="A176" s="4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4"/>
      <c r="O176" s="163"/>
      <c r="P176" s="3"/>
    </row>
    <row r="177" spans="1:16" s="17" customFormat="1" x14ac:dyDescent="0.2">
      <c r="A177" s="4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4"/>
      <c r="O177" s="163"/>
      <c r="P177" s="3"/>
    </row>
    <row r="178" spans="1:16" s="17" customFormat="1" x14ac:dyDescent="0.2">
      <c r="A178" s="4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4"/>
      <c r="O178" s="163"/>
      <c r="P178" s="3"/>
    </row>
    <row r="179" spans="1:16" s="17" customFormat="1" x14ac:dyDescent="0.2">
      <c r="A179" s="4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4"/>
      <c r="O179" s="163"/>
      <c r="P179" s="3"/>
    </row>
    <row r="180" spans="1:16" s="17" customFormat="1" x14ac:dyDescent="0.2">
      <c r="A180" s="4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4"/>
      <c r="O180" s="163"/>
      <c r="P180" s="3"/>
    </row>
    <row r="181" spans="1:16" s="119" customFormat="1" x14ac:dyDescent="0.2">
      <c r="A181" s="4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4"/>
      <c r="O181" s="163"/>
      <c r="P181" s="3"/>
    </row>
    <row r="182" spans="1:16" s="17" customFormat="1" x14ac:dyDescent="0.2">
      <c r="A182" s="4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4"/>
      <c r="O182" s="163"/>
      <c r="P182" s="3"/>
    </row>
    <row r="183" spans="1:16" s="17" customFormat="1" x14ac:dyDescent="0.2">
      <c r="A183" s="4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4"/>
      <c r="O183" s="163"/>
      <c r="P183" s="3"/>
    </row>
    <row r="184" spans="1:16" s="17" customFormat="1" x14ac:dyDescent="0.2">
      <c r="A184" s="4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4"/>
      <c r="O184" s="163"/>
      <c r="P184" s="3"/>
    </row>
    <row r="185" spans="1:16" s="17" customFormat="1" x14ac:dyDescent="0.2">
      <c r="A185" s="4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4"/>
      <c r="O185" s="163"/>
      <c r="P185" s="3"/>
    </row>
    <row r="186" spans="1:16" s="17" customFormat="1" x14ac:dyDescent="0.2">
      <c r="A186" s="4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4"/>
      <c r="O186" s="163"/>
      <c r="P186" s="3"/>
    </row>
    <row r="187" spans="1:16" s="17" customFormat="1" x14ac:dyDescent="0.2">
      <c r="A187" s="4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4"/>
      <c r="O187" s="163"/>
      <c r="P187" s="3"/>
    </row>
    <row r="188" spans="1:16" s="17" customFormat="1" x14ac:dyDescent="0.2">
      <c r="A188" s="4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4"/>
      <c r="O188" s="163"/>
      <c r="P188" s="3"/>
    </row>
    <row r="189" spans="1:16" s="17" customFormat="1" x14ac:dyDescent="0.2">
      <c r="A189" s="4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4"/>
      <c r="O189" s="163"/>
      <c r="P189" s="3"/>
    </row>
    <row r="190" spans="1:16" s="17" customFormat="1" x14ac:dyDescent="0.2">
      <c r="A190" s="4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4"/>
      <c r="O190" s="163"/>
      <c r="P190" s="3"/>
    </row>
  </sheetData>
  <mergeCells count="93">
    <mergeCell ref="A81:B81"/>
    <mergeCell ref="G81:L81"/>
    <mergeCell ref="N81:P81"/>
    <mergeCell ref="A82:B82"/>
    <mergeCell ref="G82:L82"/>
    <mergeCell ref="N82:P82"/>
    <mergeCell ref="A79:B79"/>
    <mergeCell ref="C79:F79"/>
    <mergeCell ref="G79:L79"/>
    <mergeCell ref="N79:P79"/>
    <mergeCell ref="A80:B80"/>
    <mergeCell ref="G80:L80"/>
    <mergeCell ref="N80:P80"/>
    <mergeCell ref="A77:B77"/>
    <mergeCell ref="G77:L77"/>
    <mergeCell ref="N77:P77"/>
    <mergeCell ref="A78:B78"/>
    <mergeCell ref="G78:L78"/>
    <mergeCell ref="N78:P78"/>
    <mergeCell ref="A72:B72"/>
    <mergeCell ref="G72:L72"/>
    <mergeCell ref="N72:P72"/>
    <mergeCell ref="A73:B73"/>
    <mergeCell ref="A76:B76"/>
    <mergeCell ref="G76:L76"/>
    <mergeCell ref="N76:P76"/>
    <mergeCell ref="A71:B71"/>
    <mergeCell ref="G71:L71"/>
    <mergeCell ref="N71:P71"/>
    <mergeCell ref="A66:B66"/>
    <mergeCell ref="G66:L66"/>
    <mergeCell ref="N66:P66"/>
    <mergeCell ref="A67:B67"/>
    <mergeCell ref="G67:L67"/>
    <mergeCell ref="N67:P67"/>
    <mergeCell ref="C68:L68"/>
    <mergeCell ref="N68:P68"/>
    <mergeCell ref="A70:B70"/>
    <mergeCell ref="G70:L70"/>
    <mergeCell ref="N70:P70"/>
    <mergeCell ref="A29:B29"/>
    <mergeCell ref="G29:L29"/>
    <mergeCell ref="N29:P29"/>
    <mergeCell ref="C30:O30"/>
    <mergeCell ref="A65:B65"/>
    <mergeCell ref="G65:L65"/>
    <mergeCell ref="N65:P65"/>
    <mergeCell ref="A27:B27"/>
    <mergeCell ref="G27:L27"/>
    <mergeCell ref="N27:P27"/>
    <mergeCell ref="A28:B28"/>
    <mergeCell ref="G28:L28"/>
    <mergeCell ref="N28:P28"/>
    <mergeCell ref="A23:B23"/>
    <mergeCell ref="G23:L23"/>
    <mergeCell ref="N23:P23"/>
    <mergeCell ref="A24:B24"/>
    <mergeCell ref="C24:F24"/>
    <mergeCell ref="G24:L24"/>
    <mergeCell ref="N24:P24"/>
    <mergeCell ref="A21:B21"/>
    <mergeCell ref="G21:L21"/>
    <mergeCell ref="N21:P21"/>
    <mergeCell ref="A22:B22"/>
    <mergeCell ref="G22:L22"/>
    <mergeCell ref="N22:P22"/>
    <mergeCell ref="A13:B13"/>
    <mergeCell ref="G13:L13"/>
    <mergeCell ref="N13:P13"/>
    <mergeCell ref="A14:B14"/>
    <mergeCell ref="C14:F14"/>
    <mergeCell ref="G14:L14"/>
    <mergeCell ref="N14:P14"/>
    <mergeCell ref="A11:B11"/>
    <mergeCell ref="G11:L11"/>
    <mergeCell ref="N11:P11"/>
    <mergeCell ref="A12:B12"/>
    <mergeCell ref="G12:L12"/>
    <mergeCell ref="N12:P12"/>
    <mergeCell ref="L5:L6"/>
    <mergeCell ref="M5:O6"/>
    <mergeCell ref="P5:P6"/>
    <mergeCell ref="Q5:Q6"/>
    <mergeCell ref="A7:B7"/>
    <mergeCell ref="C7:F7"/>
    <mergeCell ref="G7:L7"/>
    <mergeCell ref="N7:P7"/>
    <mergeCell ref="K5:K6"/>
    <mergeCell ref="A3:B3"/>
    <mergeCell ref="A5:A6"/>
    <mergeCell ref="B5:B6"/>
    <mergeCell ref="C5:F5"/>
    <mergeCell ref="G5:J5"/>
  </mergeCells>
  <pageMargins left="0.7" right="0.7" top="0.75" bottom="0.75" header="0.3" footer="0.3"/>
  <pageSetup paperSize="9" scale="31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8"/>
  <sheetViews>
    <sheetView workbookViewId="0">
      <selection activeCell="A2" sqref="A2:A4"/>
    </sheetView>
  </sheetViews>
  <sheetFormatPr defaultRowHeight="15" x14ac:dyDescent="0.25"/>
  <cols>
    <col min="1" max="1" width="61.7109375" customWidth="1"/>
  </cols>
  <sheetData>
    <row r="1" spans="1:1" x14ac:dyDescent="0.25">
      <c r="A1" s="245" t="s">
        <v>649</v>
      </c>
    </row>
    <row r="2" spans="1:1" x14ac:dyDescent="0.25">
      <c r="A2" s="323" t="s">
        <v>653</v>
      </c>
    </row>
    <row r="3" spans="1:1" x14ac:dyDescent="0.25">
      <c r="A3" s="323"/>
    </row>
    <row r="4" spans="1:1" x14ac:dyDescent="0.25">
      <c r="A4" s="323"/>
    </row>
    <row r="6" spans="1:1" x14ac:dyDescent="0.25">
      <c r="A6" s="245" t="s">
        <v>650</v>
      </c>
    </row>
    <row r="7" spans="1:1" x14ac:dyDescent="0.25">
      <c r="A7" s="323" t="s">
        <v>651</v>
      </c>
    </row>
    <row r="8" spans="1:1" x14ac:dyDescent="0.25">
      <c r="A8" s="323"/>
    </row>
  </sheetData>
  <mergeCells count="2">
    <mergeCell ref="A2:A4"/>
    <mergeCell ref="A7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mesterszak_IH</vt:lpstr>
      <vt:lpstr>mesterszak_MGSF</vt:lpstr>
      <vt:lpstr>mesterszak_MIM</vt:lpstr>
      <vt:lpstr>mesterszak_NBM</vt:lpstr>
      <vt:lpstr>mesterszak_ÖEK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2023-09-09T07:44:23Z</dcterms:modified>
</cp:coreProperties>
</file>